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BPRINT.CONCEJOBTA.LOC\comisiones\PLAN\PERIODO CONST 2024-2027\PERIODO 2025\PROPOSICIONES 2025\CUESTIONARIOS\473 DE 2025\RESPUESTAS\S.D. GOBIERNO\"/>
    </mc:Choice>
  </mc:AlternateContent>
  <bookViews>
    <workbookView xWindow="-120" yWindow="-120" windowWidth="20730" windowHeight="11040"/>
  </bookViews>
  <sheets>
    <sheet name="2021-2024" sheetId="1" r:id="rId1"/>
    <sheet name="2025" sheetId="5" r:id="rId2"/>
  </sheets>
  <definedNames>
    <definedName name="_xlnm._FilterDatabase" localSheetId="0" hidden="1">'2021-2024'!$C$4:$BP$4</definedName>
    <definedName name="_xlnm._FilterDatabase" localSheetId="1" hidden="1">'2025'!$C$3:$X$59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0" i="5" l="1"/>
  <c r="W59" i="5"/>
  <c r="X59" i="5"/>
  <c r="P59" i="5"/>
  <c r="Q59" i="5"/>
  <c r="AJ6" i="1"/>
  <c r="AJ7" i="1"/>
  <c r="AJ8" i="1"/>
  <c r="AJ9" i="1"/>
  <c r="AJ10" i="1"/>
  <c r="AJ11" i="1"/>
  <c r="AJ12" i="1"/>
  <c r="AJ13" i="1"/>
  <c r="AJ14" i="1"/>
  <c r="AJ15" i="1"/>
  <c r="AJ16" i="1"/>
  <c r="AJ18" i="1"/>
  <c r="AJ19" i="1"/>
  <c r="AJ20" i="1"/>
  <c r="AJ21" i="1"/>
  <c r="AJ22" i="1"/>
  <c r="AJ23" i="1"/>
  <c r="AJ24" i="1"/>
  <c r="AJ5" i="1"/>
  <c r="AL6" i="1"/>
  <c r="AL7" i="1"/>
  <c r="AL8" i="1"/>
  <c r="AL9" i="1"/>
  <c r="AL10" i="1"/>
  <c r="AK10" i="1"/>
  <c r="AM10" i="1"/>
  <c r="AL11" i="1"/>
  <c r="AK11" i="1"/>
  <c r="AM11" i="1"/>
  <c r="AL12" i="1"/>
  <c r="AK12" i="1"/>
  <c r="AM12" i="1"/>
  <c r="AL13" i="1"/>
  <c r="AK13" i="1"/>
  <c r="AM13" i="1"/>
  <c r="AL14" i="1"/>
  <c r="AL15" i="1"/>
  <c r="AL16" i="1"/>
  <c r="AL17" i="1"/>
  <c r="AL18" i="1"/>
  <c r="AK18" i="1"/>
  <c r="AM18" i="1"/>
  <c r="AL19" i="1"/>
  <c r="AK19" i="1"/>
  <c r="AM19" i="1"/>
  <c r="AL20" i="1"/>
  <c r="AK20" i="1"/>
  <c r="AM20" i="1"/>
  <c r="AL21" i="1"/>
  <c r="AK21" i="1"/>
  <c r="AM21" i="1"/>
  <c r="AL22" i="1"/>
  <c r="AL23" i="1"/>
  <c r="AL24" i="1"/>
  <c r="AL5" i="1"/>
  <c r="AK6" i="1"/>
  <c r="AK7" i="1"/>
  <c r="AK8" i="1"/>
  <c r="AK9" i="1"/>
  <c r="AK14" i="1"/>
  <c r="AK15" i="1"/>
  <c r="AK16" i="1"/>
  <c r="AK17" i="1"/>
  <c r="AK22" i="1"/>
  <c r="AK23" i="1"/>
  <c r="AK24" i="1"/>
  <c r="AK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M9" i="1"/>
  <c r="AM5" i="1"/>
  <c r="AM17" i="1"/>
  <c r="AM24" i="1"/>
  <c r="AM16" i="1"/>
  <c r="AM8" i="1"/>
  <c r="AM23" i="1"/>
  <c r="AM15" i="1"/>
  <c r="AM7" i="1"/>
  <c r="AK25" i="1"/>
  <c r="AM22" i="1"/>
  <c r="AM14" i="1"/>
  <c r="AM6" i="1"/>
  <c r="AL25" i="1"/>
  <c r="AM25" i="1"/>
</calcChain>
</file>

<file path=xl/sharedStrings.xml><?xml version="1.0" encoding="utf-8"?>
<sst xmlns="http://schemas.openxmlformats.org/spreadsheetml/2006/main" count="825" uniqueCount="208">
  <si>
    <t>nombre_componente_n2</t>
  </si>
  <si>
    <t>codigo_proyecto</t>
  </si>
  <si>
    <t>nombre_proyecto</t>
  </si>
  <si>
    <t>descripcion_meta</t>
  </si>
  <si>
    <t xml:space="preserve"> prog_ano1</t>
  </si>
  <si>
    <t>ejec_ano1</t>
  </si>
  <si>
    <t>avance_ano1</t>
  </si>
  <si>
    <t>prog_ano2</t>
  </si>
  <si>
    <t>ejec_ano2</t>
  </si>
  <si>
    <t>avance_ano2</t>
  </si>
  <si>
    <t>prog_ano3</t>
  </si>
  <si>
    <t>ejec_ano3</t>
  </si>
  <si>
    <t>avance_ano3</t>
  </si>
  <si>
    <t>prog_ano4</t>
  </si>
  <si>
    <t>ejec_ano4</t>
  </si>
  <si>
    <t>avance_ano4</t>
  </si>
  <si>
    <t>prog_tot</t>
  </si>
  <si>
    <t>ejec_tot</t>
  </si>
  <si>
    <t>avance_tot</t>
  </si>
  <si>
    <t>prog_rec_ano1</t>
  </si>
  <si>
    <t>ejec_rec_ano1</t>
  </si>
  <si>
    <t>avance_rec_ano1</t>
  </si>
  <si>
    <t>prog_rec_ano2</t>
  </si>
  <si>
    <t>ejec_rec_ano2</t>
  </si>
  <si>
    <t>avance_rec_ano2</t>
  </si>
  <si>
    <t>prog_rec_ano3</t>
  </si>
  <si>
    <t>ejec_rec_ano3</t>
  </si>
  <si>
    <t>avance_rec_ano3</t>
  </si>
  <si>
    <t>prog_rec_ano4</t>
  </si>
  <si>
    <t>ejec_rec_ano4</t>
  </si>
  <si>
    <t>avance_rec_ano4</t>
  </si>
  <si>
    <t>prog_rec_tot</t>
  </si>
  <si>
    <t>ejec_rec_tot</t>
  </si>
  <si>
    <t>avance_rec_tot</t>
  </si>
  <si>
    <t>Usaquén</t>
  </si>
  <si>
    <t>Cambiar nuestros hábitos de vida para reverdecer a Bogotá y adaptarnos y mitigar la crisis climática</t>
  </si>
  <si>
    <t>Bogotá protectora de los animales</t>
  </si>
  <si>
    <t>Protegemos la vida y el bienestar de nuestros animales</t>
  </si>
  <si>
    <t>Atender 4067 Animales En Urgencias, Brigadas Médico Veterinarias, Acciones De Esterilización, Educación Y Adopción</t>
  </si>
  <si>
    <t>Chapinero</t>
  </si>
  <si>
    <t>Chapinero dejando huella por los animales</t>
  </si>
  <si>
    <t>Anteder 8000 Animales En Urgencias, Brigadas Médico-Veterinarias, Acciones De Esterilización, Educación Y Adopción, De Las Cuales Una Se Realizará En El Día De Los Animales Como Estrategia De Promoción Del Cuidado Animal</t>
  </si>
  <si>
    <t>Santa Fe</t>
  </si>
  <si>
    <t>Santa Fe protectora de los animales</t>
  </si>
  <si>
    <t>Atender 15000 Animales  En Urgencias, Brigadas Médico Veterinarias, Acciones De Esterilización, Educación Y Adopción.</t>
  </si>
  <si>
    <t>San Cristóbal</t>
  </si>
  <si>
    <t>San Cristóbal protege todas las formas de vida</t>
  </si>
  <si>
    <t>Atender 12000 Animales En Jornadas Urgencias, Brigadas Médico-Veterinarias, Acciones De Esterilización, Educación Y Adopción</t>
  </si>
  <si>
    <t>Usme</t>
  </si>
  <si>
    <t>Usme Protectora de animales</t>
  </si>
  <si>
    <t>Atender 10000 Animales Urgencias, Brigadas Medico Veterinarias, Acciones De Esterilización, Educación Y Adopción</t>
  </si>
  <si>
    <t>Tunjuelito</t>
  </si>
  <si>
    <t>Tunjuelito protectora con los animales de compañía</t>
  </si>
  <si>
    <t>Atender 12000 Animales En Urgencias, Brigadas Médico Veterinarias, Acciones De Esterilización, Educación Y Adopción</t>
  </si>
  <si>
    <t>Bosa</t>
  </si>
  <si>
    <t>Bosa peluda: Acciones para cuidar y proteger a los pequeños animales</t>
  </si>
  <si>
    <t>Atender 30118 Animales En Urgencias, Brigadas Médico Veterinarias, Acciones De Esterilización, Educación Y Adopción.</t>
  </si>
  <si>
    <t>Kennedy</t>
  </si>
  <si>
    <t>Kennedy por la protección y defensa de los animales</t>
  </si>
  <si>
    <t>Atender 45000 Animales En Brigadas Médico-Veterinarias, Urgencias, Acciones De Esterilización, Educación Y Adopción</t>
  </si>
  <si>
    <t>Fontibón</t>
  </si>
  <si>
    <t>Un nuevo contrato para la protección y el bienestar animal en Fontibón</t>
  </si>
  <si>
    <t>Atender 7500 Animales  En Urgencias, Brigadas Médico-Veterinarias, Acciones De Esterilización, Educación Y Adopción Durante El Cuatrienio</t>
  </si>
  <si>
    <t>Engativá</t>
  </si>
  <si>
    <t>Engativá protectora de los animales</t>
  </si>
  <si>
    <t>Atender 15688 Animales En Urgencias, Brigadas Médico-Beterinarias, Acciones De Esterilización, Educación Y Adopción</t>
  </si>
  <si>
    <t>Suba</t>
  </si>
  <si>
    <t>Suba protege los animales</t>
  </si>
  <si>
    <t>Atender 11000 Animales Con Servicios Medico Veterinarios: Urgencias, Brigadas Médico Veterinarias, Esterilización, Vacunación, Promoción De La Adopción Y Educación A Sus Cuidadores</t>
  </si>
  <si>
    <t>Barrios Unidos</t>
  </si>
  <si>
    <t>Nirvana</t>
  </si>
  <si>
    <t>Atender 4000 Animales En Urgencias, Brigadas Médico Veterinarias, Acciones De Esterilización, Educación Y Adopción.</t>
  </si>
  <si>
    <t>Teusaquillo</t>
  </si>
  <si>
    <t>Teusaquillo respira bienestar por los animales</t>
  </si>
  <si>
    <t>Atender 4000 Animales En Urgencias, Brigadas Médico Veterinarias, Acciones De Esterilización Educación Y Adopción</t>
  </si>
  <si>
    <t>Los Mártires</t>
  </si>
  <si>
    <t>Cuidado y protección de animales en el territorio</t>
  </si>
  <si>
    <t>Atender 2000 Animales En Urgencias, Brigadas Médico-Veterinarias, Acciones De Esterilización, Educación Y Adopción.</t>
  </si>
  <si>
    <t>Antonio Nariño</t>
  </si>
  <si>
    <t>Acciones de atención y bienestar animal</t>
  </si>
  <si>
    <t>Atender 1000 Número De Animales Atendidos. Atender 1000 Animales En Urgencias, Brigadas Médico Veterinarias, Acciones De Esterilización, Educación Y Adopción.</t>
  </si>
  <si>
    <t>Puente Aranda</t>
  </si>
  <si>
    <t>Puente Aranda protege y cuida a los animales</t>
  </si>
  <si>
    <t>Atender 3000 Animales En Urgencias, Brigadas Médico-Veterinarias, Acciones De Esterilización, Educación Y Adopción.</t>
  </si>
  <si>
    <t>La Candelaria</t>
  </si>
  <si>
    <t>La Candelaria animalista: mejores condiciones para los animales</t>
  </si>
  <si>
    <t>Atender 1657 Animales En Urgencias, Brigadas Médico Veterinarias, Acciones De Esterilización, Educación Y Adopción, Y  Articulando Con Los Espacios De Acogida Presentes En La Localidad</t>
  </si>
  <si>
    <t>Rafael Uribe Uribe</t>
  </si>
  <si>
    <t>Acciones responsables para la protección y cuidado animal en Rafael Uribe Uribe</t>
  </si>
  <si>
    <t>Atender 18200 Animales En Urgencias, Brigadas Médico Veterinarias, Acciones De Esterilización, Educación Y Adopción</t>
  </si>
  <si>
    <t>Ciudad Bolívar</t>
  </si>
  <si>
    <t>Ciudad Bolívar, Protectora de los Animales</t>
  </si>
  <si>
    <t>Atender 40000 Animales En Urgencias, Brigadas Médico Veterinarias, Acciones De Esterilización, Educación Y Adopción.</t>
  </si>
  <si>
    <t>Sumapaz</t>
  </si>
  <si>
    <t>Sumapaz comprometida con el bienestar animal</t>
  </si>
  <si>
    <t>Atender 1000 Animales En Urgencias, Brigadas Médico Veterinarias, Acciones De Esterilización, Educación Y Adopción.</t>
  </si>
  <si>
    <t>2021-2024</t>
  </si>
  <si>
    <t>Objetivo Estratégico</t>
  </si>
  <si>
    <t>Programa</t>
  </si>
  <si>
    <t>Componente presupuestal</t>
  </si>
  <si>
    <t>Indicador de producto</t>
  </si>
  <si>
    <t>AMBIENTE</t>
  </si>
  <si>
    <t>Objetivo 2. Bogotá Confía en su Bien - Estar</t>
  </si>
  <si>
    <t>Programa 15. Bogotá protege todas las formas de vida</t>
  </si>
  <si>
    <t>Presupuestos Participativos</t>
  </si>
  <si>
    <t>Cuidado de la vida</t>
  </si>
  <si>
    <t>Protección y bienestar animal</t>
  </si>
  <si>
    <t>Número de personas vinculadas en acciones de educación en temas de protección y bienestar animal</t>
  </si>
  <si>
    <t>Vincular 2000 personas en acciones educativas en temas de protección y bienestar animal</t>
  </si>
  <si>
    <t>Número de animales atendidos por los programas de brigadas médicas, urgencias veterinarias y adopciones</t>
  </si>
  <si>
    <t>Atender 6500 animales en los programas de brigadas médicas, urgencias veterinarias y adopciones</t>
  </si>
  <si>
    <t>Número de animales esterilizados</t>
  </si>
  <si>
    <t>Esterilizar 5000 perros y gatos incluyendo los que está en condición de vulnerabilidad</t>
  </si>
  <si>
    <t>Atender 4428 animales en los programas de brigadas médicas, urgencias veterinarias y adopciones</t>
  </si>
  <si>
    <t>Esterilizar 2695 perros y gatos incluyendo los que está en condición de vulnerabilidad</t>
  </si>
  <si>
    <t>Vincular 1500 personas en acciones educativas en temas de protección y bienestar animal</t>
  </si>
  <si>
    <t>Atender 15000 animales en los programas de brigadas médicas, urgencias veterinarias y adopciones</t>
  </si>
  <si>
    <t>Esterilizar 4000 perros y gatos incluyendo los que está en condición de vulnerabilidad</t>
  </si>
  <si>
    <t>Vincular 2.400 personas en acciones educativas en temas de protección y bienestar animal</t>
  </si>
  <si>
    <t>Atender 10.000 animales en los programas de brigadas médicas, urgencias veterinarias y adopciones</t>
  </si>
  <si>
    <t>Esterilizar 15.000 perros y gatos incluyendo los que está en condición de vulnerabilidad</t>
  </si>
  <si>
    <t>Vincular 2.000 personas en acciones educativas en temas de protección y bienestar animal.</t>
  </si>
  <si>
    <t>Atender 20.000 animales en los programas de brigadas médicas, urgencias veterinarias y adopciones.</t>
  </si>
  <si>
    <t>Esterilizar 20.000 perros y gatos incluyendo los que está en condición de vulnerabilidad.</t>
  </si>
  <si>
    <t>Atender 4000 animales en los programas de brigadas médicas, urgencias veterinarias y adopciones</t>
  </si>
  <si>
    <t>Vincular 4.000 personas en acciones educativas en temas de protección y bienestar animal </t>
  </si>
  <si>
    <t>Atender 15.000 animales en los programas de brigadas médicas, urgencias veterinarias y adopciones </t>
  </si>
  <si>
    <t>Esterilizar 25.000 perros y gatos incluyendo los que está en condición de vulnerabilidad </t>
  </si>
  <si>
    <t>Vincular 5.000 personas en acciones educativas en temas de protección y bienestar animal.</t>
  </si>
  <si>
    <t>Atender 54.000 animales en los programas de brigadas médicas, urgencias veterinarias y adopciones.</t>
  </si>
  <si>
    <t>Esterilizar 30.000 perros y gatos incluyendo los que están en condición de vulnerabilidad.</t>
  </si>
  <si>
    <t>Vincular 1000 personas en acciones educativas en temas de protección y bienestar animal</t>
  </si>
  <si>
    <t>Atender 2000 animales en los programas de brigadas médicas, urgencias veterinarias y adopciones</t>
  </si>
  <si>
    <t>Vincular 4000 personas en acciones educativas en temas de protección y bienestar animal</t>
  </si>
  <si>
    <t>Atender 900 animales en los programas de brigadas médicas, urgencias veterinarias y adopciones</t>
  </si>
  <si>
    <t>Esterilizar 8000 perros y gatos incluyendo los que está en condición de vulnerabilidad</t>
  </si>
  <si>
    <t>Atender 1500 animales en los programas de brigadas médicas, urgencias veterinarias y adopciones</t>
  </si>
  <si>
    <t>Esterilizar 16000 perros y gatos incluyendo los que está en condición de vulnerabilidad</t>
  </si>
  <si>
    <t>Esterilizar 1000 perros y gatos incluyendo los que está en condición de vulnerabilidad</t>
  </si>
  <si>
    <t>Atender 600 animales en los programas de brigadas médicas, urgencias veterinarias y adopciones</t>
  </si>
  <si>
    <t>Esterilizar 280 perros y gatos incluyendo los que está en condición de vulnerabilidad</t>
  </si>
  <si>
    <t>Vincular 800 personas en acciones educativas en temas de protección y bienestar animal</t>
  </si>
  <si>
    <t>Atender 2000 animales en los programas de brigadas médicas urgencias veterinarias y adopciones</t>
  </si>
  <si>
    <t>Esterilizar 2000 perros y gatos incluyendo los que está en condición de vulnerabilidad</t>
  </si>
  <si>
    <t>Vincular 80 personas en acciones educativas en temas de protección y bienestar animal</t>
  </si>
  <si>
    <t>Atender 1000 animales en los programas de brigadas médicas, urgencias veterinarias y adopciones</t>
  </si>
  <si>
    <t>Esterilizar 400 perros y gatos incluyendo los que está en condición de vulnerabilidad</t>
  </si>
  <si>
    <t>Atender 4.000 animales en los programas de brigadas médicas, urgencias veterinarias y adopciones.</t>
  </si>
  <si>
    <t>Esterilizar 4.000 perros y gatos incluyendo los que está en condición de vulnerabilidad.</t>
  </si>
  <si>
    <t>Vincular 550 personas en acciones educativas en temas de protección y bienestar animal</t>
  </si>
  <si>
    <t>Atender 1600 animales en los programas de brigadas médicas, urgencias veterinarias y adopciones</t>
  </si>
  <si>
    <t>Esterilizar 1600 perros y gatos incluyendo los que está en condición de vulnerabilidad</t>
  </si>
  <si>
    <t>Vincular 4.000 personas en acciones educativas en temas de protección y bienestar animal (incluir recolección de residuos animales)</t>
  </si>
  <si>
    <t>Atender 5.000 animales en los programas de brigadas médicas (desparacitación, chips, vacunación), urgencias veterinarias y adopciones</t>
  </si>
  <si>
    <t>Esterilizar 18.000 perros y gatos incluyendo los que está en condición de vulnerabilidad</t>
  </si>
  <si>
    <t>Vincular 11000  personas en acciones educativas en temas de protección y bienestar animal</t>
  </si>
  <si>
    <t>Atender 22.000 animales en los programas de brigadas médicas, urgencias veterinarias y adopciones</t>
  </si>
  <si>
    <t>Esterilizar 21000 perros y gatos incluyendo los que está en condición de vulnerabilidad</t>
  </si>
  <si>
    <t>Vincular 600 personas en acciones educativas en temas de protección y bienestar animal</t>
  </si>
  <si>
    <t>Cod. Localidad</t>
  </si>
  <si>
    <t xml:space="preserve"> Localidad</t>
  </si>
  <si>
    <t>Sector</t>
  </si>
  <si>
    <t xml:space="preserve">Línea de Inversión </t>
  </si>
  <si>
    <t xml:space="preserve">Concepto de Gasto </t>
  </si>
  <si>
    <t>% CONFIS</t>
  </si>
  <si>
    <t>Meta proyecto 2025-2028 (PDL)</t>
  </si>
  <si>
    <t>COMPONENTE PROYECTO</t>
  </si>
  <si>
    <t>Meta  2025-2028</t>
  </si>
  <si>
    <t>Recurso Indicativo 2025 (Plan Plurianual- cifras en millones)</t>
  </si>
  <si>
    <t>% Plan Plurianual 2025</t>
  </si>
  <si>
    <t>Cód. Proyecto de Inversión SEGPLAN</t>
  </si>
  <si>
    <t>Nombre del Proyecto</t>
  </si>
  <si>
    <t>Magnitud Meta anualizada 2025</t>
  </si>
  <si>
    <t>Valor POAI 2025
 (en pesos y 3 últimos digitos en cero)</t>
  </si>
  <si>
    <t>ACCIONES PEDAGÓGICAS</t>
  </si>
  <si>
    <t>Usaquén se une por el bienestar animal</t>
  </si>
  <si>
    <t>BIENESTAR ANIMAL</t>
  </si>
  <si>
    <t>Chapinero respeta todas las formas de vida</t>
  </si>
  <si>
    <t>Santa Fe Protectora de los Animales</t>
  </si>
  <si>
    <t>San Cristóbal cuida, bienestar animal y educación para todos</t>
  </si>
  <si>
    <t>Usme 100% Animalista</t>
  </si>
  <si>
    <t>Tunjuelito un hogar para nuestros animales</t>
  </si>
  <si>
    <t>Bosa protege la vida animal</t>
  </si>
  <si>
    <t>Kennedy Guardianes del Bienestar Animal</t>
  </si>
  <si>
    <t>Fontibón camina hacia la protección y el bienestar animal</t>
  </si>
  <si>
    <t>Caminos de bienestar animal en Engativá</t>
  </si>
  <si>
    <t>Suba es BienEstar Animal</t>
  </si>
  <si>
    <t xml:space="preserve"> Bienestar animal respeto y protección a otras formas de vida</t>
  </si>
  <si>
    <t>Teusaquillo promueve PyBA</t>
  </si>
  <si>
    <t>Mártires avanza en la protección y el bienestar de sus animales</t>
  </si>
  <si>
    <t>Acciones para la Comunidad Protectora de felinos y caninos</t>
  </si>
  <si>
    <t>Puente Aranda protege y cuida sus animales</t>
  </si>
  <si>
    <t>Por un cuidado responsable de los animales de La Candelaria</t>
  </si>
  <si>
    <t>Bienestar Animal en Rafel Uribe Uribe</t>
  </si>
  <si>
    <t>Ciudad Bolívar Camina Segura y comprometida por el Bienestar Animal</t>
  </si>
  <si>
    <t>Sumapaz proteje su fauna</t>
  </si>
  <si>
    <t>Total</t>
  </si>
  <si>
    <t xml:space="preserve">No. Indicador </t>
  </si>
  <si>
    <t>Tipo de anualización meta</t>
  </si>
  <si>
    <t>Cód. Proyecto de Inversión (Provisional)</t>
  </si>
  <si>
    <t>Suma</t>
  </si>
  <si>
    <t>ESTERILIZACIÓN</t>
  </si>
  <si>
    <t>Esterilizar 7440 perros y gatos incluyendo los que están en condición de vulnerabilidad</t>
  </si>
  <si>
    <t xml:space="preserve">No </t>
  </si>
  <si>
    <t>Alcaldia</t>
  </si>
  <si>
    <t>Proposito</t>
  </si>
  <si>
    <t>Fuente:Plan de accion - Seguimiento a metas PDL 2021-2024 - Secretaria de planeación</t>
  </si>
  <si>
    <t>Fuente:POAI- Plan operativo anual de inversiones -2025 PDL 20 - Secretaria de planeación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</si>
</sst>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0.0%"/>
    <numFmt numFmtId="165" formatCode="&quot;$&quot;\ #,##0"/>
    <numFmt numFmtId="166" formatCode="_(* #,##0.0_);_(* \(#,##0.0\);_(* &quot;-&quot;??_);_(@_)"/>
    <numFmt numFmtId="167" formatCode="_-&quot;$&quot;\ * #,##0_-;\-&quot;$&quot;\ * #,##0_-;_-&quot;$&quot;\ 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Garamond"/>
      <family val="1"/>
    </font>
    <font>
      <b/>
      <sz val="11"/>
      <color theme="0"/>
      <name val="Garamond"/>
      <family val="1"/>
    </font>
    <font>
      <sz val="11"/>
      <color theme="1"/>
      <name val="Garamond"/>
      <family val="1"/>
    </font>
    <font>
      <b/>
      <i/>
      <sz val="11"/>
      <color theme="1"/>
      <name val="Garamond"/>
      <family val="1"/>
    </font>
    <font>
      <b/>
      <sz val="10"/>
      <color theme="0"/>
      <name val="Garamond"/>
      <family val="1"/>
    </font>
    <font>
      <sz val="11"/>
      <color theme="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1" xfId="0" applyFont="1" applyBorder="1" applyAlignment="1" applyProtection="1">
      <alignment horizontal="left"/>
      <protection locked="0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2" fontId="3" fillId="2" borderId="1" xfId="2" applyFont="1" applyFill="1" applyBorder="1" applyAlignment="1">
      <alignment horizontal="center" vertical="center" wrapText="1"/>
    </xf>
    <xf numFmtId="42" fontId="3" fillId="3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42" fontId="4" fillId="0" borderId="1" xfId="2" applyFont="1" applyBorder="1"/>
    <xf numFmtId="42" fontId="4" fillId="4" borderId="1" xfId="2" applyFont="1" applyFill="1" applyBorder="1"/>
    <xf numFmtId="10" fontId="4" fillId="0" borderId="1" xfId="3" applyNumberFormat="1" applyFont="1" applyBorder="1"/>
    <xf numFmtId="0" fontId="4" fillId="0" borderId="0" xfId="0" applyFont="1"/>
    <xf numFmtId="4" fontId="3" fillId="3" borderId="1" xfId="0" applyNumberFormat="1" applyFont="1" applyFill="1" applyBorder="1"/>
    <xf numFmtId="10" fontId="3" fillId="3" borderId="1" xfId="3" applyNumberFormat="1" applyFont="1" applyFill="1" applyBorder="1"/>
    <xf numFmtId="4" fontId="3" fillId="2" borderId="1" xfId="0" applyNumberFormat="1" applyFont="1" applyFill="1" applyBorder="1"/>
    <xf numFmtId="10" fontId="3" fillId="2" borderId="1" xfId="3" applyNumberFormat="1" applyFont="1" applyFill="1" applyBorder="1"/>
    <xf numFmtId="42" fontId="3" fillId="2" borderId="1" xfId="2" applyFont="1" applyFill="1" applyBorder="1"/>
    <xf numFmtId="42" fontId="3" fillId="3" borderId="1" xfId="2" applyFont="1" applyFill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42" fontId="4" fillId="0" borderId="0" xfId="2" applyFont="1"/>
    <xf numFmtId="0" fontId="6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7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3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4" fontId="4" fillId="0" borderId="1" xfId="3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1" xfId="0" applyNumberFormat="1" applyFont="1" applyBorder="1" applyAlignment="1" applyProtection="1">
      <alignment horizontal="left" vertical="center"/>
      <protection locked="0"/>
    </xf>
    <xf numFmtId="166" fontId="4" fillId="0" borderId="1" xfId="0" applyNumberFormat="1" applyFont="1" applyBorder="1" applyAlignment="1">
      <alignment horizontal="center" vertical="center"/>
    </xf>
    <xf numFmtId="167" fontId="4" fillId="0" borderId="1" xfId="1" applyNumberFormat="1" applyFont="1" applyBorder="1"/>
    <xf numFmtId="0" fontId="4" fillId="6" borderId="1" xfId="0" applyFont="1" applyFill="1" applyBorder="1" applyAlignment="1">
      <alignment horizontal="left"/>
    </xf>
    <xf numFmtId="164" fontId="4" fillId="0" borderId="1" xfId="3" applyNumberFormat="1" applyFont="1" applyBorder="1" applyAlignment="1" applyProtection="1">
      <alignment horizontal="center" vertical="center"/>
    </xf>
    <xf numFmtId="165" fontId="4" fillId="0" borderId="1" xfId="0" applyNumberFormat="1" applyFont="1" applyBorder="1" applyAlignment="1">
      <alignment horizontal="left" vertical="center"/>
    </xf>
    <xf numFmtId="167" fontId="4" fillId="0" borderId="1" xfId="1" applyNumberFormat="1" applyFont="1" applyBorder="1" applyProtection="1"/>
    <xf numFmtId="1" fontId="4" fillId="0" borderId="1" xfId="0" applyNumberFormat="1" applyFont="1" applyBorder="1" applyAlignment="1" applyProtection="1">
      <alignment horizontal="center" vertical="center" wrapText="1"/>
      <protection locked="0"/>
    </xf>
    <xf numFmtId="1" fontId="4" fillId="0" borderId="1" xfId="0" applyNumberFormat="1" applyFont="1" applyBorder="1" applyAlignment="1" applyProtection="1">
      <alignment horizontal="left" vertical="center"/>
      <protection locked="0"/>
    </xf>
    <xf numFmtId="44" fontId="4" fillId="0" borderId="1" xfId="0" applyNumberFormat="1" applyFont="1" applyBorder="1"/>
    <xf numFmtId="44" fontId="4" fillId="0" borderId="1" xfId="1" applyFont="1" applyBorder="1"/>
    <xf numFmtId="167" fontId="4" fillId="0" borderId="1" xfId="1" applyNumberFormat="1" applyFont="1" applyBorder="1" applyAlignment="1">
      <alignment wrapText="1"/>
    </xf>
    <xf numFmtId="3" fontId="3" fillId="5" borderId="1" xfId="0" applyNumberFormat="1" applyFont="1" applyFill="1" applyBorder="1"/>
    <xf numFmtId="165" fontId="3" fillId="5" borderId="2" xfId="0" applyNumberFormat="1" applyFont="1" applyFill="1" applyBorder="1"/>
    <xf numFmtId="0" fontId="4" fillId="4" borderId="0" xfId="0" applyFont="1" applyFill="1"/>
    <xf numFmtId="166" fontId="3" fillId="5" borderId="4" xfId="0" applyNumberFormat="1" applyFont="1" applyFill="1" applyBorder="1"/>
    <xf numFmtId="167" fontId="3" fillId="5" borderId="1" xfId="0" applyNumberFormat="1" applyFont="1" applyFill="1" applyBorder="1"/>
    <xf numFmtId="0" fontId="7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1" xfId="2" applyNumberFormat="1" applyFont="1" applyFill="1" applyBorder="1" applyAlignment="1">
      <alignment horizontal="center" vertical="center" wrapText="1"/>
    </xf>
    <xf numFmtId="0" fontId="3" fillId="3" borderId="1" xfId="2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4">
    <cellStyle name="Moneda" xfId="1" builtinId="4"/>
    <cellStyle name="Moneda [0]" xfId="2" builtinId="7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M28"/>
  <sheetViews>
    <sheetView tabSelected="1" workbookViewId="0">
      <selection activeCell="C29" sqref="C29"/>
    </sheetView>
  </sheetViews>
  <sheetFormatPr baseColWidth="10" defaultColWidth="10.875" defaultRowHeight="15"/>
  <cols>
    <col min="1" max="2" width="10.875" style="13"/>
    <col min="3" max="4" width="10.875" style="21"/>
    <col min="5" max="7" width="10.875" style="13"/>
    <col min="8" max="24" width="10.875" style="13" customWidth="1"/>
    <col min="25" max="26" width="16.125" style="23" customWidth="1"/>
    <col min="27" max="27" width="10.875" style="13" customWidth="1"/>
    <col min="28" max="29" width="16.125" style="23" customWidth="1"/>
    <col min="30" max="30" width="10.875" style="13" customWidth="1"/>
    <col min="31" max="32" width="16.125" style="23" customWidth="1"/>
    <col min="33" max="33" width="10.875" style="13" customWidth="1"/>
    <col min="34" max="34" width="16.125" style="23" bestFit="1" customWidth="1"/>
    <col min="35" max="35" width="16.25" style="23" bestFit="1" customWidth="1"/>
    <col min="36" max="36" width="10.875" style="13"/>
    <col min="37" max="38" width="16.125" style="23" bestFit="1" customWidth="1"/>
    <col min="39" max="16384" width="10.875" style="13"/>
  </cols>
  <sheetData>
    <row r="3" spans="3:39" s="2" customFormat="1">
      <c r="C3" s="56"/>
      <c r="D3" s="56"/>
      <c r="E3" s="56"/>
      <c r="F3" s="56"/>
      <c r="G3" s="56"/>
      <c r="H3" s="56"/>
      <c r="I3" s="56"/>
      <c r="J3" s="57">
        <v>2021</v>
      </c>
      <c r="K3" s="57"/>
      <c r="L3" s="57"/>
      <c r="M3" s="56">
        <v>2022</v>
      </c>
      <c r="N3" s="56"/>
      <c r="O3" s="56"/>
      <c r="P3" s="57">
        <v>2023</v>
      </c>
      <c r="Q3" s="57"/>
      <c r="R3" s="57"/>
      <c r="S3" s="56">
        <v>2024</v>
      </c>
      <c r="T3" s="56"/>
      <c r="U3" s="56"/>
      <c r="V3" s="57" t="s">
        <v>96</v>
      </c>
      <c r="W3" s="57"/>
      <c r="X3" s="57"/>
      <c r="Y3" s="59">
        <v>2021</v>
      </c>
      <c r="Z3" s="59"/>
      <c r="AA3" s="59"/>
      <c r="AB3" s="60">
        <v>2022</v>
      </c>
      <c r="AC3" s="60"/>
      <c r="AD3" s="60"/>
      <c r="AE3" s="59">
        <v>2023</v>
      </c>
      <c r="AF3" s="59"/>
      <c r="AG3" s="59"/>
      <c r="AH3" s="60">
        <v>2024</v>
      </c>
      <c r="AI3" s="60"/>
      <c r="AJ3" s="60"/>
      <c r="AK3" s="59" t="s">
        <v>96</v>
      </c>
      <c r="AL3" s="59"/>
      <c r="AM3" s="59"/>
    </row>
    <row r="4" spans="3:39" s="2" customFormat="1" ht="38.25">
      <c r="C4" s="3" t="s">
        <v>203</v>
      </c>
      <c r="D4" s="3" t="s">
        <v>204</v>
      </c>
      <c r="E4" s="3" t="s">
        <v>205</v>
      </c>
      <c r="F4" s="3" t="s">
        <v>0</v>
      </c>
      <c r="G4" s="3" t="s">
        <v>1</v>
      </c>
      <c r="H4" s="3" t="s">
        <v>2</v>
      </c>
      <c r="I4" s="3" t="s">
        <v>3</v>
      </c>
      <c r="J4" s="4" t="s">
        <v>4</v>
      </c>
      <c r="K4" s="4" t="s">
        <v>5</v>
      </c>
      <c r="L4" s="4" t="s">
        <v>6</v>
      </c>
      <c r="M4" s="3" t="s">
        <v>7</v>
      </c>
      <c r="N4" s="3" t="s">
        <v>8</v>
      </c>
      <c r="O4" s="3" t="s">
        <v>9</v>
      </c>
      <c r="P4" s="4" t="s">
        <v>10</v>
      </c>
      <c r="Q4" s="4" t="s">
        <v>11</v>
      </c>
      <c r="R4" s="4" t="s">
        <v>12</v>
      </c>
      <c r="S4" s="3" t="s">
        <v>13</v>
      </c>
      <c r="T4" s="3" t="s">
        <v>14</v>
      </c>
      <c r="U4" s="3" t="s">
        <v>15</v>
      </c>
      <c r="V4" s="4" t="s">
        <v>16</v>
      </c>
      <c r="W4" s="4" t="s">
        <v>17</v>
      </c>
      <c r="X4" s="4" t="s">
        <v>18</v>
      </c>
      <c r="Y4" s="5" t="s">
        <v>19</v>
      </c>
      <c r="Z4" s="5" t="s">
        <v>20</v>
      </c>
      <c r="AA4" s="3" t="s">
        <v>21</v>
      </c>
      <c r="AB4" s="6" t="s">
        <v>22</v>
      </c>
      <c r="AC4" s="6" t="s">
        <v>23</v>
      </c>
      <c r="AD4" s="4" t="s">
        <v>24</v>
      </c>
      <c r="AE4" s="5" t="s">
        <v>25</v>
      </c>
      <c r="AF4" s="5" t="s">
        <v>26</v>
      </c>
      <c r="AG4" s="3" t="s">
        <v>27</v>
      </c>
      <c r="AH4" s="6" t="s">
        <v>28</v>
      </c>
      <c r="AI4" s="6" t="s">
        <v>29</v>
      </c>
      <c r="AJ4" s="4" t="s">
        <v>30</v>
      </c>
      <c r="AK4" s="5" t="s">
        <v>31</v>
      </c>
      <c r="AL4" s="5" t="s">
        <v>32</v>
      </c>
      <c r="AM4" s="3" t="s">
        <v>33</v>
      </c>
    </row>
    <row r="5" spans="3:39">
      <c r="C5" s="7">
        <v>1</v>
      </c>
      <c r="D5" s="7" t="s">
        <v>34</v>
      </c>
      <c r="E5" s="8" t="s">
        <v>35</v>
      </c>
      <c r="F5" s="8" t="s">
        <v>36</v>
      </c>
      <c r="G5" s="8">
        <v>1933</v>
      </c>
      <c r="H5" s="8" t="s">
        <v>37</v>
      </c>
      <c r="I5" s="8" t="s">
        <v>38</v>
      </c>
      <c r="J5" s="9">
        <v>747</v>
      </c>
      <c r="K5" s="9">
        <v>747</v>
      </c>
      <c r="L5" s="9">
        <v>100</v>
      </c>
      <c r="M5" s="9">
        <v>700</v>
      </c>
      <c r="N5" s="9">
        <v>767</v>
      </c>
      <c r="O5" s="9">
        <v>109.57</v>
      </c>
      <c r="P5" s="9">
        <v>1075</v>
      </c>
      <c r="Q5" s="9">
        <v>1075</v>
      </c>
      <c r="R5" s="9">
        <v>100</v>
      </c>
      <c r="S5" s="9">
        <v>1478</v>
      </c>
      <c r="T5" s="9">
        <v>0</v>
      </c>
      <c r="U5" s="9">
        <v>0</v>
      </c>
      <c r="V5" s="9">
        <v>4000</v>
      </c>
      <c r="W5" s="9">
        <v>2589</v>
      </c>
      <c r="X5" s="9">
        <v>64.73</v>
      </c>
      <c r="Y5" s="10">
        <v>474599601</v>
      </c>
      <c r="Z5" s="10">
        <v>474599601</v>
      </c>
      <c r="AA5" s="9">
        <v>100</v>
      </c>
      <c r="AB5" s="10">
        <v>212775958</v>
      </c>
      <c r="AC5" s="10">
        <v>212775958</v>
      </c>
      <c r="AD5" s="9">
        <v>100</v>
      </c>
      <c r="AE5" s="10">
        <v>910995000</v>
      </c>
      <c r="AF5" s="10">
        <v>910995000</v>
      </c>
      <c r="AG5" s="9">
        <v>100</v>
      </c>
      <c r="AH5" s="11">
        <v>919060000</v>
      </c>
      <c r="AI5" s="11">
        <v>882540565</v>
      </c>
      <c r="AJ5" s="12">
        <f>AI5/AH5</f>
        <v>0.96026436250081604</v>
      </c>
      <c r="AK5" s="10">
        <f>AH5+AE5+AB5+Y5</f>
        <v>2517430559</v>
      </c>
      <c r="AL5" s="10">
        <f>AI5+AF5+AC5+Z5</f>
        <v>2480911124</v>
      </c>
      <c r="AM5" s="12">
        <f>AL5/AK5</f>
        <v>0.98549336947172572</v>
      </c>
    </row>
    <row r="6" spans="3:39">
      <c r="C6" s="7">
        <v>2</v>
      </c>
      <c r="D6" s="7" t="s">
        <v>39</v>
      </c>
      <c r="E6" s="8" t="s">
        <v>35</v>
      </c>
      <c r="F6" s="8" t="s">
        <v>36</v>
      </c>
      <c r="G6" s="8">
        <v>1731</v>
      </c>
      <c r="H6" s="8" t="s">
        <v>40</v>
      </c>
      <c r="I6" s="8" t="s">
        <v>41</v>
      </c>
      <c r="J6" s="9">
        <v>2000</v>
      </c>
      <c r="K6" s="9">
        <v>2000</v>
      </c>
      <c r="L6" s="9">
        <v>100</v>
      </c>
      <c r="M6" s="9">
        <v>2000</v>
      </c>
      <c r="N6" s="9">
        <v>2000</v>
      </c>
      <c r="O6" s="9">
        <v>100</v>
      </c>
      <c r="P6" s="9">
        <v>2000</v>
      </c>
      <c r="Q6" s="9">
        <v>2000</v>
      </c>
      <c r="R6" s="9">
        <v>100</v>
      </c>
      <c r="S6" s="9">
        <v>2000</v>
      </c>
      <c r="T6" s="9">
        <v>0</v>
      </c>
      <c r="U6" s="9">
        <v>0</v>
      </c>
      <c r="V6" s="9">
        <v>8000</v>
      </c>
      <c r="W6" s="9">
        <v>6000</v>
      </c>
      <c r="X6" s="9">
        <v>75</v>
      </c>
      <c r="Y6" s="10">
        <v>388433000</v>
      </c>
      <c r="Z6" s="10">
        <v>388132872</v>
      </c>
      <c r="AA6" s="9">
        <v>99.92</v>
      </c>
      <c r="AB6" s="10">
        <v>400000000</v>
      </c>
      <c r="AC6" s="10">
        <v>399929700</v>
      </c>
      <c r="AD6" s="9">
        <v>99.98</v>
      </c>
      <c r="AE6" s="10">
        <v>499590000</v>
      </c>
      <c r="AF6" s="10">
        <v>499590000</v>
      </c>
      <c r="AG6" s="9">
        <v>100</v>
      </c>
      <c r="AH6" s="11">
        <v>400000000</v>
      </c>
      <c r="AI6" s="11">
        <v>393059414</v>
      </c>
      <c r="AJ6" s="12">
        <f t="shared" ref="AJ6:AJ25" si="0">AI6/AH6</f>
        <v>0.98264853500000005</v>
      </c>
      <c r="AK6" s="10">
        <f t="shared" ref="AK6:AK25" si="1">AH6+AE6+AB6+Y6</f>
        <v>1688023000</v>
      </c>
      <c r="AL6" s="10">
        <f t="shared" ref="AL6:AL25" si="2">AI6+AF6+AC6+Z6</f>
        <v>1680711986</v>
      </c>
      <c r="AM6" s="12">
        <f t="shared" ref="AM6:AM24" si="3">AL6/AK6</f>
        <v>0.99566888958266564</v>
      </c>
    </row>
    <row r="7" spans="3:39">
      <c r="C7" s="7">
        <v>3</v>
      </c>
      <c r="D7" s="7" t="s">
        <v>42</v>
      </c>
      <c r="E7" s="8" t="s">
        <v>35</v>
      </c>
      <c r="F7" s="8" t="s">
        <v>36</v>
      </c>
      <c r="G7" s="8">
        <v>2074</v>
      </c>
      <c r="H7" s="8" t="s">
        <v>43</v>
      </c>
      <c r="I7" s="8" t="s">
        <v>44</v>
      </c>
      <c r="J7" s="9">
        <v>3500</v>
      </c>
      <c r="K7" s="9">
        <v>3500</v>
      </c>
      <c r="L7" s="9">
        <v>100</v>
      </c>
      <c r="M7" s="9">
        <v>2000</v>
      </c>
      <c r="N7" s="9">
        <v>2000</v>
      </c>
      <c r="O7" s="9">
        <v>100</v>
      </c>
      <c r="P7" s="9">
        <v>4750</v>
      </c>
      <c r="Q7" s="9">
        <v>4750</v>
      </c>
      <c r="R7" s="9">
        <v>100</v>
      </c>
      <c r="S7" s="9">
        <v>4750</v>
      </c>
      <c r="T7" s="9">
        <v>4750</v>
      </c>
      <c r="U7" s="9">
        <v>100</v>
      </c>
      <c r="V7" s="9">
        <v>15000</v>
      </c>
      <c r="W7" s="9">
        <v>15000</v>
      </c>
      <c r="X7" s="9">
        <v>100</v>
      </c>
      <c r="Y7" s="10">
        <v>320165802</v>
      </c>
      <c r="Z7" s="10">
        <v>311158345</v>
      </c>
      <c r="AA7" s="9">
        <v>97.19</v>
      </c>
      <c r="AB7" s="10">
        <v>200000000</v>
      </c>
      <c r="AC7" s="10">
        <v>195200000</v>
      </c>
      <c r="AD7" s="9">
        <v>97.6</v>
      </c>
      <c r="AE7" s="10">
        <v>522275333</v>
      </c>
      <c r="AF7" s="10">
        <v>522275333</v>
      </c>
      <c r="AG7" s="9">
        <v>100</v>
      </c>
      <c r="AH7" s="11">
        <v>582360733</v>
      </c>
      <c r="AI7" s="11">
        <v>574286333</v>
      </c>
      <c r="AJ7" s="12">
        <f t="shared" si="0"/>
        <v>0.98613505419844305</v>
      </c>
      <c r="AK7" s="10">
        <f t="shared" si="1"/>
        <v>1624801868</v>
      </c>
      <c r="AL7" s="10">
        <f t="shared" si="2"/>
        <v>1602920011</v>
      </c>
      <c r="AM7" s="12">
        <f t="shared" si="3"/>
        <v>0.98653259980127006</v>
      </c>
    </row>
    <row r="8" spans="3:39">
      <c r="C8" s="7">
        <v>4</v>
      </c>
      <c r="D8" s="7" t="s">
        <v>45</v>
      </c>
      <c r="E8" s="8" t="s">
        <v>35</v>
      </c>
      <c r="F8" s="8" t="s">
        <v>36</v>
      </c>
      <c r="G8" s="8">
        <v>1826</v>
      </c>
      <c r="H8" s="8" t="s">
        <v>46</v>
      </c>
      <c r="I8" s="8" t="s">
        <v>47</v>
      </c>
      <c r="J8" s="9">
        <v>3000</v>
      </c>
      <c r="K8" s="9">
        <v>3000</v>
      </c>
      <c r="L8" s="9">
        <v>100</v>
      </c>
      <c r="M8" s="9">
        <v>3000</v>
      </c>
      <c r="N8" s="9">
        <v>2134</v>
      </c>
      <c r="O8" s="9">
        <v>71.13</v>
      </c>
      <c r="P8" s="9">
        <v>3000</v>
      </c>
      <c r="Q8" s="9">
        <v>3866</v>
      </c>
      <c r="R8" s="9">
        <v>128.87</v>
      </c>
      <c r="S8" s="9">
        <v>3000</v>
      </c>
      <c r="T8" s="9">
        <v>726</v>
      </c>
      <c r="U8" s="9">
        <v>24.2</v>
      </c>
      <c r="V8" s="9">
        <v>12000</v>
      </c>
      <c r="W8" s="9">
        <v>9726</v>
      </c>
      <c r="X8" s="9">
        <v>81.05</v>
      </c>
      <c r="Y8" s="10">
        <v>986426386</v>
      </c>
      <c r="Z8" s="10">
        <v>942739023</v>
      </c>
      <c r="AA8" s="9">
        <v>95.57</v>
      </c>
      <c r="AB8" s="10">
        <v>667000000</v>
      </c>
      <c r="AC8" s="10">
        <v>270588167</v>
      </c>
      <c r="AD8" s="9">
        <v>40.57</v>
      </c>
      <c r="AE8" s="10">
        <v>1185440000</v>
      </c>
      <c r="AF8" s="10">
        <v>1176468519</v>
      </c>
      <c r="AG8" s="9">
        <v>99.24</v>
      </c>
      <c r="AH8" s="11">
        <v>1200000000</v>
      </c>
      <c r="AI8" s="11">
        <v>1194814999</v>
      </c>
      <c r="AJ8" s="12">
        <f t="shared" si="0"/>
        <v>0.99567916583333338</v>
      </c>
      <c r="AK8" s="10">
        <f t="shared" si="1"/>
        <v>4038866386</v>
      </c>
      <c r="AL8" s="10">
        <f t="shared" si="2"/>
        <v>3584610708</v>
      </c>
      <c r="AM8" s="12">
        <f t="shared" si="3"/>
        <v>0.8875289166349758</v>
      </c>
    </row>
    <row r="9" spans="3:39">
      <c r="C9" s="7">
        <v>5</v>
      </c>
      <c r="D9" s="7" t="s">
        <v>48</v>
      </c>
      <c r="E9" s="8" t="s">
        <v>35</v>
      </c>
      <c r="F9" s="8" t="s">
        <v>36</v>
      </c>
      <c r="G9" s="8">
        <v>1810</v>
      </c>
      <c r="H9" s="8" t="s">
        <v>49</v>
      </c>
      <c r="I9" s="8" t="s">
        <v>50</v>
      </c>
      <c r="J9" s="9">
        <v>2080</v>
      </c>
      <c r="K9" s="9">
        <v>2080</v>
      </c>
      <c r="L9" s="9">
        <v>100</v>
      </c>
      <c r="M9" s="9">
        <v>2500</v>
      </c>
      <c r="N9" s="9">
        <v>2500</v>
      </c>
      <c r="O9" s="9">
        <v>100</v>
      </c>
      <c r="P9" s="9">
        <v>2560</v>
      </c>
      <c r="Q9" s="9">
        <v>2560</v>
      </c>
      <c r="R9" s="9">
        <v>100</v>
      </c>
      <c r="S9" s="9">
        <v>2860</v>
      </c>
      <c r="T9" s="9">
        <v>2860</v>
      </c>
      <c r="U9" s="9">
        <v>100</v>
      </c>
      <c r="V9" s="9">
        <v>10000</v>
      </c>
      <c r="W9" s="9">
        <v>10000</v>
      </c>
      <c r="X9" s="9">
        <v>100</v>
      </c>
      <c r="Y9" s="10">
        <v>677263000</v>
      </c>
      <c r="Z9" s="10">
        <v>629653632</v>
      </c>
      <c r="AA9" s="9">
        <v>92.97</v>
      </c>
      <c r="AB9" s="10">
        <v>641868000</v>
      </c>
      <c r="AC9" s="10">
        <v>641406687</v>
      </c>
      <c r="AD9" s="9">
        <v>99.93</v>
      </c>
      <c r="AE9" s="10">
        <v>1800000000</v>
      </c>
      <c r="AF9" s="10">
        <v>1800000000</v>
      </c>
      <c r="AG9" s="9">
        <v>100</v>
      </c>
      <c r="AH9" s="11">
        <v>2073300000</v>
      </c>
      <c r="AI9" s="11">
        <v>2073300000</v>
      </c>
      <c r="AJ9" s="12">
        <f t="shared" si="0"/>
        <v>1</v>
      </c>
      <c r="AK9" s="10">
        <f t="shared" si="1"/>
        <v>5192431000</v>
      </c>
      <c r="AL9" s="10">
        <f t="shared" si="2"/>
        <v>5144360319</v>
      </c>
      <c r="AM9" s="12">
        <f t="shared" si="3"/>
        <v>0.99074216277500848</v>
      </c>
    </row>
    <row r="10" spans="3:39">
      <c r="C10" s="7">
        <v>6</v>
      </c>
      <c r="D10" s="7" t="s">
        <v>51</v>
      </c>
      <c r="E10" s="8" t="s">
        <v>35</v>
      </c>
      <c r="F10" s="8" t="s">
        <v>36</v>
      </c>
      <c r="G10" s="8">
        <v>1922</v>
      </c>
      <c r="H10" s="8" t="s">
        <v>52</v>
      </c>
      <c r="I10" s="8" t="s">
        <v>53</v>
      </c>
      <c r="J10" s="9">
        <v>3010</v>
      </c>
      <c r="K10" s="9">
        <v>3010</v>
      </c>
      <c r="L10" s="9">
        <v>100</v>
      </c>
      <c r="M10" s="9">
        <v>3010</v>
      </c>
      <c r="N10" s="9">
        <v>3010</v>
      </c>
      <c r="O10" s="9">
        <v>100</v>
      </c>
      <c r="P10" s="9">
        <v>3000</v>
      </c>
      <c r="Q10" s="9">
        <v>3010</v>
      </c>
      <c r="R10" s="9">
        <v>100.33</v>
      </c>
      <c r="S10" s="9">
        <v>2980</v>
      </c>
      <c r="T10" s="9">
        <v>0</v>
      </c>
      <c r="U10" s="9">
        <v>0</v>
      </c>
      <c r="V10" s="9">
        <v>12000</v>
      </c>
      <c r="W10" s="9">
        <v>9030</v>
      </c>
      <c r="X10" s="9">
        <v>75.25</v>
      </c>
      <c r="Y10" s="10">
        <v>444000000</v>
      </c>
      <c r="Z10" s="10">
        <v>444000000</v>
      </c>
      <c r="AA10" s="9">
        <v>100</v>
      </c>
      <c r="AB10" s="10">
        <v>533094000</v>
      </c>
      <c r="AC10" s="10">
        <v>532594000</v>
      </c>
      <c r="AD10" s="9">
        <v>99.91</v>
      </c>
      <c r="AE10" s="10">
        <v>600000000</v>
      </c>
      <c r="AF10" s="10">
        <v>599951081</v>
      </c>
      <c r="AG10" s="9">
        <v>99.99</v>
      </c>
      <c r="AH10" s="11">
        <v>900000000</v>
      </c>
      <c r="AI10" s="11">
        <v>900000000</v>
      </c>
      <c r="AJ10" s="12">
        <f t="shared" si="0"/>
        <v>1</v>
      </c>
      <c r="AK10" s="10">
        <f t="shared" si="1"/>
        <v>2477094000</v>
      </c>
      <c r="AL10" s="10">
        <f t="shared" si="2"/>
        <v>2476545081</v>
      </c>
      <c r="AM10" s="12">
        <f t="shared" si="3"/>
        <v>0.99977840203076673</v>
      </c>
    </row>
    <row r="11" spans="3:39">
      <c r="C11" s="7">
        <v>7</v>
      </c>
      <c r="D11" s="7" t="s">
        <v>54</v>
      </c>
      <c r="E11" s="8" t="s">
        <v>35</v>
      </c>
      <c r="F11" s="8" t="s">
        <v>36</v>
      </c>
      <c r="G11" s="8">
        <v>1720</v>
      </c>
      <c r="H11" s="8" t="s">
        <v>55</v>
      </c>
      <c r="I11" s="8" t="s">
        <v>56</v>
      </c>
      <c r="J11" s="9">
        <v>4970</v>
      </c>
      <c r="K11" s="9">
        <v>9637</v>
      </c>
      <c r="L11" s="9">
        <v>193.9</v>
      </c>
      <c r="M11" s="9">
        <v>5000</v>
      </c>
      <c r="N11" s="9">
        <v>8842</v>
      </c>
      <c r="O11" s="9">
        <v>176.84</v>
      </c>
      <c r="P11" s="9">
        <v>5019</v>
      </c>
      <c r="Q11" s="9">
        <v>8974</v>
      </c>
      <c r="R11" s="9">
        <v>178.8</v>
      </c>
      <c r="S11" s="9">
        <v>15129</v>
      </c>
      <c r="T11" s="9">
        <v>5030</v>
      </c>
      <c r="U11" s="9">
        <v>33.25</v>
      </c>
      <c r="V11" s="9">
        <v>30118</v>
      </c>
      <c r="W11" s="9">
        <v>32483</v>
      </c>
      <c r="X11" s="9">
        <v>107.85</v>
      </c>
      <c r="Y11" s="10">
        <v>1487748000</v>
      </c>
      <c r="Z11" s="10">
        <v>1487748000</v>
      </c>
      <c r="AA11" s="9">
        <v>100</v>
      </c>
      <c r="AB11" s="10">
        <v>1831000000</v>
      </c>
      <c r="AC11" s="10">
        <v>1827582513</v>
      </c>
      <c r="AD11" s="9">
        <v>99.81</v>
      </c>
      <c r="AE11" s="10">
        <v>1800000000</v>
      </c>
      <c r="AF11" s="10">
        <v>1798580090</v>
      </c>
      <c r="AG11" s="9">
        <v>99.92</v>
      </c>
      <c r="AH11" s="11">
        <v>1800000000</v>
      </c>
      <c r="AI11" s="11">
        <v>1683134089</v>
      </c>
      <c r="AJ11" s="12">
        <f t="shared" si="0"/>
        <v>0.93507449388888886</v>
      </c>
      <c r="AK11" s="10">
        <f t="shared" si="1"/>
        <v>6918748000</v>
      </c>
      <c r="AL11" s="10">
        <f t="shared" si="2"/>
        <v>6797044692</v>
      </c>
      <c r="AM11" s="12">
        <f t="shared" si="3"/>
        <v>0.9824096342286206</v>
      </c>
    </row>
    <row r="12" spans="3:39">
      <c r="C12" s="7">
        <v>8</v>
      </c>
      <c r="D12" s="7" t="s">
        <v>57</v>
      </c>
      <c r="E12" s="8" t="s">
        <v>35</v>
      </c>
      <c r="F12" s="8" t="s">
        <v>36</v>
      </c>
      <c r="G12" s="8">
        <v>2155</v>
      </c>
      <c r="H12" s="8" t="s">
        <v>58</v>
      </c>
      <c r="I12" s="8" t="s">
        <v>59</v>
      </c>
      <c r="J12" s="9">
        <v>10000</v>
      </c>
      <c r="K12" s="9">
        <v>10000</v>
      </c>
      <c r="L12" s="9">
        <v>100</v>
      </c>
      <c r="M12" s="9">
        <v>12000</v>
      </c>
      <c r="N12" s="9">
        <v>12000</v>
      </c>
      <c r="O12" s="9">
        <v>100</v>
      </c>
      <c r="P12" s="9">
        <v>12000</v>
      </c>
      <c r="Q12" s="9">
        <v>12000</v>
      </c>
      <c r="R12" s="9">
        <v>100</v>
      </c>
      <c r="S12" s="9">
        <v>11000</v>
      </c>
      <c r="T12" s="9">
        <v>4900</v>
      </c>
      <c r="U12" s="9">
        <v>44.55</v>
      </c>
      <c r="V12" s="9">
        <v>45000</v>
      </c>
      <c r="W12" s="9">
        <v>38900</v>
      </c>
      <c r="X12" s="9">
        <v>86.44</v>
      </c>
      <c r="Y12" s="10">
        <v>1345748000</v>
      </c>
      <c r="Z12" s="10">
        <v>1315543392</v>
      </c>
      <c r="AA12" s="9">
        <v>97.76</v>
      </c>
      <c r="AB12" s="10">
        <v>1002970000</v>
      </c>
      <c r="AC12" s="10">
        <v>1002970000</v>
      </c>
      <c r="AD12" s="9">
        <v>100</v>
      </c>
      <c r="AE12" s="10">
        <v>1200000000</v>
      </c>
      <c r="AF12" s="10">
        <v>1200000000</v>
      </c>
      <c r="AG12" s="9">
        <v>100</v>
      </c>
      <c r="AH12" s="11">
        <v>1900000000</v>
      </c>
      <c r="AI12" s="11">
        <v>1900000000</v>
      </c>
      <c r="AJ12" s="12">
        <f t="shared" si="0"/>
        <v>1</v>
      </c>
      <c r="AK12" s="10">
        <f t="shared" si="1"/>
        <v>5448718000</v>
      </c>
      <c r="AL12" s="10">
        <f t="shared" si="2"/>
        <v>5418513392</v>
      </c>
      <c r="AM12" s="12">
        <f t="shared" si="3"/>
        <v>0.99445656611334998</v>
      </c>
    </row>
    <row r="13" spans="3:39">
      <c r="C13" s="7">
        <v>9</v>
      </c>
      <c r="D13" s="7" t="s">
        <v>60</v>
      </c>
      <c r="E13" s="8" t="s">
        <v>35</v>
      </c>
      <c r="F13" s="8" t="s">
        <v>36</v>
      </c>
      <c r="G13" s="8">
        <v>1771</v>
      </c>
      <c r="H13" s="8" t="s">
        <v>61</v>
      </c>
      <c r="I13" s="8" t="s">
        <v>62</v>
      </c>
      <c r="J13" s="9">
        <v>1875</v>
      </c>
      <c r="K13" s="9">
        <v>1875</v>
      </c>
      <c r="L13" s="9">
        <v>100</v>
      </c>
      <c r="M13" s="9">
        <v>1875</v>
      </c>
      <c r="N13" s="9">
        <v>1875</v>
      </c>
      <c r="O13" s="9">
        <v>100</v>
      </c>
      <c r="P13" s="9">
        <v>1875</v>
      </c>
      <c r="Q13" s="9">
        <v>1875</v>
      </c>
      <c r="R13" s="9">
        <v>100</v>
      </c>
      <c r="S13" s="9">
        <v>1875</v>
      </c>
      <c r="T13" s="9">
        <v>0</v>
      </c>
      <c r="U13" s="9">
        <v>0</v>
      </c>
      <c r="V13" s="9">
        <v>7500</v>
      </c>
      <c r="W13" s="9">
        <v>5625</v>
      </c>
      <c r="X13" s="9">
        <v>75</v>
      </c>
      <c r="Y13" s="10">
        <v>221639000</v>
      </c>
      <c r="Z13" s="10">
        <v>216328633</v>
      </c>
      <c r="AA13" s="9">
        <v>97.6</v>
      </c>
      <c r="AB13" s="10">
        <v>256283000</v>
      </c>
      <c r="AC13" s="10">
        <v>256283000</v>
      </c>
      <c r="AD13" s="9">
        <v>100</v>
      </c>
      <c r="AE13" s="10">
        <v>316571000</v>
      </c>
      <c r="AF13" s="10">
        <v>316371000</v>
      </c>
      <c r="AG13" s="9">
        <v>99.94</v>
      </c>
      <c r="AH13" s="11">
        <v>432600000</v>
      </c>
      <c r="AI13" s="11">
        <v>419400000</v>
      </c>
      <c r="AJ13" s="12">
        <f t="shared" si="0"/>
        <v>0.96948682385575591</v>
      </c>
      <c r="AK13" s="10">
        <f t="shared" si="1"/>
        <v>1227093000</v>
      </c>
      <c r="AL13" s="10">
        <f t="shared" si="2"/>
        <v>1208382633</v>
      </c>
      <c r="AM13" s="12">
        <f t="shared" si="3"/>
        <v>0.98475228283430838</v>
      </c>
    </row>
    <row r="14" spans="3:39">
      <c r="C14" s="7">
        <v>10</v>
      </c>
      <c r="D14" s="7" t="s">
        <v>63</v>
      </c>
      <c r="E14" s="8" t="s">
        <v>35</v>
      </c>
      <c r="F14" s="8" t="s">
        <v>36</v>
      </c>
      <c r="G14" s="8">
        <v>1613</v>
      </c>
      <c r="H14" s="8" t="s">
        <v>64</v>
      </c>
      <c r="I14" s="8" t="s">
        <v>65</v>
      </c>
      <c r="J14" s="9">
        <v>3919</v>
      </c>
      <c r="K14" s="9">
        <v>3919</v>
      </c>
      <c r="L14" s="9">
        <v>100</v>
      </c>
      <c r="M14" s="9">
        <v>3919</v>
      </c>
      <c r="N14" s="9">
        <v>3917</v>
      </c>
      <c r="O14" s="9">
        <v>99.95</v>
      </c>
      <c r="P14" s="9">
        <v>3927</v>
      </c>
      <c r="Q14" s="9">
        <v>5043</v>
      </c>
      <c r="R14" s="9">
        <v>128.41999999999999</v>
      </c>
      <c r="S14" s="9">
        <v>3923</v>
      </c>
      <c r="T14" s="9">
        <v>5500</v>
      </c>
      <c r="U14" s="9">
        <v>140.19999999999999</v>
      </c>
      <c r="V14" s="9">
        <v>15688</v>
      </c>
      <c r="W14" s="9">
        <v>18379</v>
      </c>
      <c r="X14" s="9">
        <v>117.15</v>
      </c>
      <c r="Y14" s="10">
        <v>733672475</v>
      </c>
      <c r="Z14" s="10">
        <v>733672475</v>
      </c>
      <c r="AA14" s="9">
        <v>100</v>
      </c>
      <c r="AB14" s="10">
        <v>1194863127</v>
      </c>
      <c r="AC14" s="10">
        <v>1194805414</v>
      </c>
      <c r="AD14" s="9">
        <v>100</v>
      </c>
      <c r="AE14" s="10">
        <v>2013780138</v>
      </c>
      <c r="AF14" s="10">
        <v>2013780138</v>
      </c>
      <c r="AG14" s="9">
        <v>100</v>
      </c>
      <c r="AH14" s="11">
        <v>2006600000</v>
      </c>
      <c r="AI14" s="11">
        <v>2006600000</v>
      </c>
      <c r="AJ14" s="12">
        <f t="shared" si="0"/>
        <v>1</v>
      </c>
      <c r="AK14" s="10">
        <f t="shared" si="1"/>
        <v>5948915740</v>
      </c>
      <c r="AL14" s="10">
        <f t="shared" si="2"/>
        <v>5948858027</v>
      </c>
      <c r="AM14" s="12">
        <f t="shared" si="3"/>
        <v>0.99999029856825639</v>
      </c>
    </row>
    <row r="15" spans="3:39">
      <c r="C15" s="7">
        <v>11</v>
      </c>
      <c r="D15" s="7" t="s">
        <v>66</v>
      </c>
      <c r="E15" s="8" t="s">
        <v>35</v>
      </c>
      <c r="F15" s="8" t="s">
        <v>36</v>
      </c>
      <c r="G15" s="8">
        <v>1971</v>
      </c>
      <c r="H15" s="8" t="s">
        <v>67</v>
      </c>
      <c r="I15" s="8" t="s">
        <v>68</v>
      </c>
      <c r="J15" s="9">
        <v>2750</v>
      </c>
      <c r="K15" s="9">
        <v>2750</v>
      </c>
      <c r="L15" s="9">
        <v>100</v>
      </c>
      <c r="M15" s="9">
        <v>2750</v>
      </c>
      <c r="N15" s="9">
        <v>2750</v>
      </c>
      <c r="O15" s="9">
        <v>100</v>
      </c>
      <c r="P15" s="9">
        <v>2750</v>
      </c>
      <c r="Q15" s="9">
        <v>2750</v>
      </c>
      <c r="R15" s="9">
        <v>100</v>
      </c>
      <c r="S15" s="9">
        <v>2750</v>
      </c>
      <c r="T15" s="9">
        <v>0</v>
      </c>
      <c r="U15" s="9">
        <v>0</v>
      </c>
      <c r="V15" s="9">
        <v>11000</v>
      </c>
      <c r="W15" s="9">
        <v>8250</v>
      </c>
      <c r="X15" s="9">
        <v>75</v>
      </c>
      <c r="Y15" s="10">
        <v>934193000</v>
      </c>
      <c r="Z15" s="10">
        <v>919526800</v>
      </c>
      <c r="AA15" s="9">
        <v>98.43</v>
      </c>
      <c r="AB15" s="10">
        <v>944860000</v>
      </c>
      <c r="AC15" s="10">
        <v>941281967</v>
      </c>
      <c r="AD15" s="9">
        <v>99.62</v>
      </c>
      <c r="AE15" s="10">
        <v>1016877419</v>
      </c>
      <c r="AF15" s="10">
        <v>1009527872</v>
      </c>
      <c r="AG15" s="9">
        <v>99.28</v>
      </c>
      <c r="AH15" s="11">
        <v>1160000000</v>
      </c>
      <c r="AI15" s="11">
        <v>1157542515</v>
      </c>
      <c r="AJ15" s="12">
        <f t="shared" si="0"/>
        <v>0.9978814784482759</v>
      </c>
      <c r="AK15" s="10">
        <f t="shared" si="1"/>
        <v>4055930419</v>
      </c>
      <c r="AL15" s="10">
        <f t="shared" si="2"/>
        <v>4027879154</v>
      </c>
      <c r="AM15" s="12">
        <f t="shared" si="3"/>
        <v>0.99308388899656808</v>
      </c>
    </row>
    <row r="16" spans="3:39">
      <c r="C16" s="7">
        <v>12</v>
      </c>
      <c r="D16" s="7" t="s">
        <v>69</v>
      </c>
      <c r="E16" s="8" t="s">
        <v>35</v>
      </c>
      <c r="F16" s="8" t="s">
        <v>36</v>
      </c>
      <c r="G16" s="8">
        <v>2008</v>
      </c>
      <c r="H16" s="8" t="s">
        <v>70</v>
      </c>
      <c r="I16" s="8" t="s">
        <v>71</v>
      </c>
      <c r="J16" s="9">
        <v>700</v>
      </c>
      <c r="K16" s="9">
        <v>700</v>
      </c>
      <c r="L16" s="9">
        <v>100</v>
      </c>
      <c r="M16" s="9">
        <v>1100</v>
      </c>
      <c r="N16" s="9">
        <v>1009</v>
      </c>
      <c r="O16" s="9">
        <v>91.73</v>
      </c>
      <c r="P16" s="9">
        <v>1100</v>
      </c>
      <c r="Q16" s="9">
        <v>1100</v>
      </c>
      <c r="R16" s="9">
        <v>100</v>
      </c>
      <c r="S16" s="9">
        <v>1100</v>
      </c>
      <c r="T16" s="9">
        <v>811</v>
      </c>
      <c r="U16" s="9">
        <v>73.73</v>
      </c>
      <c r="V16" s="9">
        <v>4000</v>
      </c>
      <c r="W16" s="9">
        <v>3620</v>
      </c>
      <c r="X16" s="9">
        <v>90.5</v>
      </c>
      <c r="Y16" s="10">
        <v>323913000</v>
      </c>
      <c r="Z16" s="10">
        <v>289155334</v>
      </c>
      <c r="AA16" s="9">
        <v>89.27</v>
      </c>
      <c r="AB16" s="10">
        <v>413971000</v>
      </c>
      <c r="AC16" s="10">
        <v>413870267</v>
      </c>
      <c r="AD16" s="9">
        <v>99.98</v>
      </c>
      <c r="AE16" s="10">
        <v>460863000</v>
      </c>
      <c r="AF16" s="10">
        <v>460811100</v>
      </c>
      <c r="AG16" s="9">
        <v>99.99</v>
      </c>
      <c r="AH16" s="11">
        <v>548290000</v>
      </c>
      <c r="AI16" s="11">
        <v>536050000</v>
      </c>
      <c r="AJ16" s="12">
        <f t="shared" si="0"/>
        <v>0.97767604734720681</v>
      </c>
      <c r="AK16" s="10">
        <f t="shared" si="1"/>
        <v>1747037000</v>
      </c>
      <c r="AL16" s="10">
        <f t="shared" si="2"/>
        <v>1699886701</v>
      </c>
      <c r="AM16" s="12">
        <f t="shared" si="3"/>
        <v>0.97301127623513417</v>
      </c>
    </row>
    <row r="17" spans="3:39">
      <c r="C17" s="7">
        <v>13</v>
      </c>
      <c r="D17" s="7" t="s">
        <v>72</v>
      </c>
      <c r="E17" s="8" t="s">
        <v>35</v>
      </c>
      <c r="F17" s="8" t="s">
        <v>36</v>
      </c>
      <c r="G17" s="8">
        <v>2142</v>
      </c>
      <c r="H17" s="8" t="s">
        <v>73</v>
      </c>
      <c r="I17" s="8" t="s">
        <v>74</v>
      </c>
      <c r="J17" s="9">
        <v>2000</v>
      </c>
      <c r="K17" s="9">
        <v>2000</v>
      </c>
      <c r="L17" s="9">
        <v>100</v>
      </c>
      <c r="M17" s="9">
        <v>2000</v>
      </c>
      <c r="N17" s="9">
        <v>2000</v>
      </c>
      <c r="O17" s="9">
        <v>100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4000</v>
      </c>
      <c r="W17" s="9">
        <v>4000</v>
      </c>
      <c r="X17" s="9">
        <v>100</v>
      </c>
      <c r="Y17" s="10">
        <v>385412093</v>
      </c>
      <c r="Z17" s="10">
        <v>381321459</v>
      </c>
      <c r="AA17" s="9">
        <v>98.94</v>
      </c>
      <c r="AB17" s="10">
        <v>446000000</v>
      </c>
      <c r="AC17" s="10">
        <v>445471201</v>
      </c>
      <c r="AD17" s="9">
        <v>99.88</v>
      </c>
      <c r="AE17" s="10">
        <v>0</v>
      </c>
      <c r="AF17" s="10">
        <v>0</v>
      </c>
      <c r="AG17" s="9">
        <v>0</v>
      </c>
      <c r="AH17" s="11">
        <v>0</v>
      </c>
      <c r="AI17" s="11">
        <v>0</v>
      </c>
      <c r="AJ17" s="12">
        <v>0</v>
      </c>
      <c r="AK17" s="10">
        <f t="shared" si="1"/>
        <v>831412093</v>
      </c>
      <c r="AL17" s="10">
        <f t="shared" si="2"/>
        <v>826792660</v>
      </c>
      <c r="AM17" s="12">
        <f t="shared" si="3"/>
        <v>0.99444387080860031</v>
      </c>
    </row>
    <row r="18" spans="3:39">
      <c r="C18" s="7">
        <v>14</v>
      </c>
      <c r="D18" s="7" t="s">
        <v>75</v>
      </c>
      <c r="E18" s="8" t="s">
        <v>35</v>
      </c>
      <c r="F18" s="8" t="s">
        <v>36</v>
      </c>
      <c r="G18" s="8">
        <v>2085</v>
      </c>
      <c r="H18" s="8" t="s">
        <v>76</v>
      </c>
      <c r="I18" s="8" t="s">
        <v>77</v>
      </c>
      <c r="J18" s="9">
        <v>544</v>
      </c>
      <c r="K18" s="9">
        <v>500</v>
      </c>
      <c r="L18" s="9">
        <v>91.91</v>
      </c>
      <c r="M18" s="9">
        <v>488</v>
      </c>
      <c r="N18" s="9">
        <v>488</v>
      </c>
      <c r="O18" s="9">
        <v>100</v>
      </c>
      <c r="P18" s="9">
        <v>500</v>
      </c>
      <c r="Q18" s="9">
        <v>385</v>
      </c>
      <c r="R18" s="9">
        <v>77</v>
      </c>
      <c r="S18" s="9">
        <v>468</v>
      </c>
      <c r="T18" s="9">
        <v>200</v>
      </c>
      <c r="U18" s="9">
        <v>42.74</v>
      </c>
      <c r="V18" s="9">
        <v>2000</v>
      </c>
      <c r="W18" s="9">
        <v>1573</v>
      </c>
      <c r="X18" s="9">
        <v>78.650000000000006</v>
      </c>
      <c r="Y18" s="10">
        <v>358000000</v>
      </c>
      <c r="Z18" s="10">
        <v>317609900</v>
      </c>
      <c r="AA18" s="9">
        <v>88.72</v>
      </c>
      <c r="AB18" s="10">
        <v>244333333</v>
      </c>
      <c r="AC18" s="10">
        <v>244333333</v>
      </c>
      <c r="AD18" s="9">
        <v>100</v>
      </c>
      <c r="AE18" s="10">
        <v>155000000</v>
      </c>
      <c r="AF18" s="10">
        <v>155000000</v>
      </c>
      <c r="AG18" s="9">
        <v>100</v>
      </c>
      <c r="AH18" s="11">
        <v>194288000</v>
      </c>
      <c r="AI18" s="11">
        <v>194288000</v>
      </c>
      <c r="AJ18" s="12">
        <f t="shared" si="0"/>
        <v>1</v>
      </c>
      <c r="AK18" s="10">
        <f t="shared" si="1"/>
        <v>951621333</v>
      </c>
      <c r="AL18" s="10">
        <f t="shared" si="2"/>
        <v>911231233</v>
      </c>
      <c r="AM18" s="12">
        <f t="shared" si="3"/>
        <v>0.95755654208311025</v>
      </c>
    </row>
    <row r="19" spans="3:39">
      <c r="C19" s="7">
        <v>15</v>
      </c>
      <c r="D19" s="7" t="s">
        <v>78</v>
      </c>
      <c r="E19" s="8" t="s">
        <v>35</v>
      </c>
      <c r="F19" s="8" t="s">
        <v>36</v>
      </c>
      <c r="G19" s="8">
        <v>2209</v>
      </c>
      <c r="H19" s="8" t="s">
        <v>79</v>
      </c>
      <c r="I19" s="8" t="s">
        <v>80</v>
      </c>
      <c r="J19" s="9">
        <v>250</v>
      </c>
      <c r="K19" s="9">
        <v>250</v>
      </c>
      <c r="L19" s="9">
        <v>100</v>
      </c>
      <c r="M19" s="9">
        <v>250</v>
      </c>
      <c r="N19" s="9">
        <v>250</v>
      </c>
      <c r="O19" s="9">
        <v>100</v>
      </c>
      <c r="P19" s="9">
        <v>250</v>
      </c>
      <c r="Q19" s="9">
        <v>250</v>
      </c>
      <c r="R19" s="9">
        <v>100</v>
      </c>
      <c r="S19" s="9">
        <v>250</v>
      </c>
      <c r="T19" s="9">
        <v>0</v>
      </c>
      <c r="U19" s="9">
        <v>0</v>
      </c>
      <c r="V19" s="9">
        <v>1000</v>
      </c>
      <c r="W19" s="9">
        <v>750</v>
      </c>
      <c r="X19" s="9">
        <v>75</v>
      </c>
      <c r="Y19" s="10">
        <v>143000000</v>
      </c>
      <c r="Z19" s="10">
        <v>143000000</v>
      </c>
      <c r="AA19" s="9">
        <v>100</v>
      </c>
      <c r="AB19" s="10">
        <v>136000000</v>
      </c>
      <c r="AC19" s="10">
        <v>130764000</v>
      </c>
      <c r="AD19" s="9">
        <v>96.15</v>
      </c>
      <c r="AE19" s="10">
        <v>160000000</v>
      </c>
      <c r="AF19" s="10">
        <v>160000000</v>
      </c>
      <c r="AG19" s="9">
        <v>100</v>
      </c>
      <c r="AH19" s="11">
        <v>120000000</v>
      </c>
      <c r="AI19" s="11">
        <v>120000000</v>
      </c>
      <c r="AJ19" s="12">
        <f t="shared" si="0"/>
        <v>1</v>
      </c>
      <c r="AK19" s="10">
        <f t="shared" si="1"/>
        <v>559000000</v>
      </c>
      <c r="AL19" s="10">
        <f t="shared" si="2"/>
        <v>553764000</v>
      </c>
      <c r="AM19" s="12">
        <f t="shared" si="3"/>
        <v>0.99063327370304111</v>
      </c>
    </row>
    <row r="20" spans="3:39">
      <c r="C20" s="7">
        <v>16</v>
      </c>
      <c r="D20" s="7" t="s">
        <v>81</v>
      </c>
      <c r="E20" s="8" t="s">
        <v>35</v>
      </c>
      <c r="F20" s="8" t="s">
        <v>36</v>
      </c>
      <c r="G20" s="8">
        <v>2004</v>
      </c>
      <c r="H20" s="8" t="s">
        <v>82</v>
      </c>
      <c r="I20" s="8" t="s">
        <v>83</v>
      </c>
      <c r="J20" s="9">
        <v>700</v>
      </c>
      <c r="K20" s="9">
        <v>700</v>
      </c>
      <c r="L20" s="9">
        <v>100</v>
      </c>
      <c r="M20" s="9">
        <v>800</v>
      </c>
      <c r="N20" s="9">
        <v>800</v>
      </c>
      <c r="O20" s="9">
        <v>100</v>
      </c>
      <c r="P20" s="9">
        <v>800</v>
      </c>
      <c r="Q20" s="9">
        <v>800</v>
      </c>
      <c r="R20" s="9">
        <v>100</v>
      </c>
      <c r="S20" s="9">
        <v>700</v>
      </c>
      <c r="T20" s="9">
        <v>200</v>
      </c>
      <c r="U20" s="9">
        <v>28.57</v>
      </c>
      <c r="V20" s="9">
        <v>3000</v>
      </c>
      <c r="W20" s="9">
        <v>2500</v>
      </c>
      <c r="X20" s="9">
        <v>83.33</v>
      </c>
      <c r="Y20" s="10">
        <v>290830000</v>
      </c>
      <c r="Z20" s="10">
        <v>290830000</v>
      </c>
      <c r="AA20" s="9">
        <v>100</v>
      </c>
      <c r="AB20" s="10">
        <v>253530153</v>
      </c>
      <c r="AC20" s="10">
        <v>253530153</v>
      </c>
      <c r="AD20" s="9">
        <v>100</v>
      </c>
      <c r="AE20" s="10">
        <v>320000000</v>
      </c>
      <c r="AF20" s="10">
        <v>319988334</v>
      </c>
      <c r="AG20" s="9">
        <v>100</v>
      </c>
      <c r="AH20" s="10">
        <v>400000000</v>
      </c>
      <c r="AI20" s="10">
        <v>399920450</v>
      </c>
      <c r="AJ20" s="12">
        <f t="shared" si="0"/>
        <v>0.99980112499999996</v>
      </c>
      <c r="AK20" s="10">
        <f t="shared" si="1"/>
        <v>1264360153</v>
      </c>
      <c r="AL20" s="10">
        <f t="shared" si="2"/>
        <v>1264268937</v>
      </c>
      <c r="AM20" s="12">
        <f t="shared" si="3"/>
        <v>0.9999278559991126</v>
      </c>
    </row>
    <row r="21" spans="3:39">
      <c r="C21" s="7">
        <v>17</v>
      </c>
      <c r="D21" s="7" t="s">
        <v>84</v>
      </c>
      <c r="E21" s="8" t="s">
        <v>35</v>
      </c>
      <c r="F21" s="8" t="s">
        <v>36</v>
      </c>
      <c r="G21" s="8">
        <v>1704</v>
      </c>
      <c r="H21" s="8" t="s">
        <v>85</v>
      </c>
      <c r="I21" s="8" t="s">
        <v>86</v>
      </c>
      <c r="J21" s="9">
        <v>363</v>
      </c>
      <c r="K21" s="9">
        <v>460</v>
      </c>
      <c r="L21" s="9">
        <v>126.72</v>
      </c>
      <c r="M21" s="9">
        <v>660</v>
      </c>
      <c r="N21" s="9">
        <v>660</v>
      </c>
      <c r="O21" s="9">
        <v>100</v>
      </c>
      <c r="P21" s="9">
        <v>0</v>
      </c>
      <c r="Q21" s="9">
        <v>0</v>
      </c>
      <c r="R21" s="9">
        <v>0</v>
      </c>
      <c r="S21" s="9">
        <v>634</v>
      </c>
      <c r="T21" s="9">
        <v>634</v>
      </c>
      <c r="U21" s="9">
        <v>100</v>
      </c>
      <c r="V21" s="9">
        <v>1657</v>
      </c>
      <c r="W21" s="9">
        <v>1754</v>
      </c>
      <c r="X21" s="9">
        <v>105.85</v>
      </c>
      <c r="Y21" s="10">
        <v>182972000</v>
      </c>
      <c r="Z21" s="10">
        <v>182972000</v>
      </c>
      <c r="AA21" s="9">
        <v>100</v>
      </c>
      <c r="AB21" s="10">
        <v>220000000</v>
      </c>
      <c r="AC21" s="10">
        <v>219945351</v>
      </c>
      <c r="AD21" s="9">
        <v>99.98</v>
      </c>
      <c r="AE21" s="10">
        <v>0</v>
      </c>
      <c r="AF21" s="10">
        <v>0</v>
      </c>
      <c r="AG21" s="9">
        <v>0</v>
      </c>
      <c r="AH21" s="10">
        <v>562093078</v>
      </c>
      <c r="AI21" s="10">
        <v>554893078</v>
      </c>
      <c r="AJ21" s="12">
        <f t="shared" si="0"/>
        <v>0.98719073356032327</v>
      </c>
      <c r="AK21" s="10">
        <f t="shared" si="1"/>
        <v>965065078</v>
      </c>
      <c r="AL21" s="10">
        <f t="shared" si="2"/>
        <v>957810429</v>
      </c>
      <c r="AM21" s="12">
        <f t="shared" si="3"/>
        <v>0.99248273596736658</v>
      </c>
    </row>
    <row r="22" spans="3:39">
      <c r="C22" s="7">
        <v>18</v>
      </c>
      <c r="D22" s="7" t="s">
        <v>87</v>
      </c>
      <c r="E22" s="8" t="s">
        <v>35</v>
      </c>
      <c r="F22" s="8" t="s">
        <v>36</v>
      </c>
      <c r="G22" s="8">
        <v>1673</v>
      </c>
      <c r="H22" s="8" t="s">
        <v>88</v>
      </c>
      <c r="I22" s="8" t="s">
        <v>89</v>
      </c>
      <c r="J22" s="9">
        <v>4000</v>
      </c>
      <c r="K22" s="9">
        <v>4000</v>
      </c>
      <c r="L22" s="9">
        <v>100</v>
      </c>
      <c r="M22" s="9">
        <v>4200</v>
      </c>
      <c r="N22" s="9">
        <v>4200</v>
      </c>
      <c r="O22" s="9">
        <v>100</v>
      </c>
      <c r="P22" s="9">
        <v>5000</v>
      </c>
      <c r="Q22" s="9">
        <v>5000</v>
      </c>
      <c r="R22" s="9">
        <v>100</v>
      </c>
      <c r="S22" s="9">
        <v>5000</v>
      </c>
      <c r="T22" s="9">
        <v>0</v>
      </c>
      <c r="U22" s="9">
        <v>0</v>
      </c>
      <c r="V22" s="9">
        <v>18200</v>
      </c>
      <c r="W22" s="9">
        <v>13200</v>
      </c>
      <c r="X22" s="9">
        <v>72.53</v>
      </c>
      <c r="Y22" s="10">
        <v>837259000</v>
      </c>
      <c r="Z22" s="10">
        <v>837259000</v>
      </c>
      <c r="AA22" s="9">
        <v>100</v>
      </c>
      <c r="AB22" s="10">
        <v>1000000000</v>
      </c>
      <c r="AC22" s="10">
        <v>1000000000</v>
      </c>
      <c r="AD22" s="9">
        <v>100</v>
      </c>
      <c r="AE22" s="10">
        <v>1240000000</v>
      </c>
      <c r="AF22" s="10">
        <v>1240000000</v>
      </c>
      <c r="AG22" s="9">
        <v>100</v>
      </c>
      <c r="AH22" s="10">
        <v>1049856000</v>
      </c>
      <c r="AI22" s="10">
        <v>1049855452</v>
      </c>
      <c r="AJ22" s="12">
        <f t="shared" si="0"/>
        <v>0.99999947802365274</v>
      </c>
      <c r="AK22" s="10">
        <f t="shared" si="1"/>
        <v>4127115000</v>
      </c>
      <c r="AL22" s="10">
        <f t="shared" si="2"/>
        <v>4127114452</v>
      </c>
      <c r="AM22" s="12">
        <f t="shared" si="3"/>
        <v>0.99999986721959533</v>
      </c>
    </row>
    <row r="23" spans="3:39">
      <c r="C23" s="7">
        <v>19</v>
      </c>
      <c r="D23" s="7" t="s">
        <v>90</v>
      </c>
      <c r="E23" s="8" t="s">
        <v>35</v>
      </c>
      <c r="F23" s="8" t="s">
        <v>36</v>
      </c>
      <c r="G23" s="8">
        <v>1931</v>
      </c>
      <c r="H23" s="8" t="s">
        <v>91</v>
      </c>
      <c r="I23" s="8" t="s">
        <v>92</v>
      </c>
      <c r="J23" s="9">
        <v>10000</v>
      </c>
      <c r="K23" s="9">
        <v>10000</v>
      </c>
      <c r="L23" s="9">
        <v>100</v>
      </c>
      <c r="M23" s="9">
        <v>6878</v>
      </c>
      <c r="N23" s="9">
        <v>6878</v>
      </c>
      <c r="O23" s="9">
        <v>100</v>
      </c>
      <c r="P23" s="9">
        <v>9250</v>
      </c>
      <c r="Q23" s="9">
        <v>9250</v>
      </c>
      <c r="R23" s="9">
        <v>100</v>
      </c>
      <c r="S23" s="9">
        <v>13872</v>
      </c>
      <c r="T23" s="9">
        <v>3946</v>
      </c>
      <c r="U23" s="9">
        <v>28.45</v>
      </c>
      <c r="V23" s="9">
        <v>40000</v>
      </c>
      <c r="W23" s="9">
        <v>30074</v>
      </c>
      <c r="X23" s="9">
        <v>75.19</v>
      </c>
      <c r="Y23" s="10">
        <v>1349492000</v>
      </c>
      <c r="Z23" s="10">
        <v>1312073042</v>
      </c>
      <c r="AA23" s="9">
        <v>97.23</v>
      </c>
      <c r="AB23" s="10">
        <v>798731000</v>
      </c>
      <c r="AC23" s="10">
        <v>798731000</v>
      </c>
      <c r="AD23" s="9">
        <v>100</v>
      </c>
      <c r="AE23" s="10">
        <v>1400000000</v>
      </c>
      <c r="AF23" s="10">
        <v>1399995000</v>
      </c>
      <c r="AG23" s="9">
        <v>100</v>
      </c>
      <c r="AH23" s="10">
        <v>2300000000</v>
      </c>
      <c r="AI23" s="10">
        <v>2296360000</v>
      </c>
      <c r="AJ23" s="12">
        <f t="shared" si="0"/>
        <v>0.99841739130434781</v>
      </c>
      <c r="AK23" s="10">
        <f t="shared" si="1"/>
        <v>5848223000</v>
      </c>
      <c r="AL23" s="10">
        <f t="shared" si="2"/>
        <v>5807159042</v>
      </c>
      <c r="AM23" s="12">
        <f t="shared" si="3"/>
        <v>0.99297838711006747</v>
      </c>
    </row>
    <row r="24" spans="3:39">
      <c r="C24" s="7">
        <v>20</v>
      </c>
      <c r="D24" s="7" t="s">
        <v>93</v>
      </c>
      <c r="E24" s="8" t="s">
        <v>35</v>
      </c>
      <c r="F24" s="8" t="s">
        <v>36</v>
      </c>
      <c r="G24" s="8">
        <v>1666</v>
      </c>
      <c r="H24" s="8" t="s">
        <v>94</v>
      </c>
      <c r="I24" s="8" t="s">
        <v>95</v>
      </c>
      <c r="J24" s="9">
        <v>250</v>
      </c>
      <c r="K24" s="9">
        <v>0</v>
      </c>
      <c r="L24" s="9">
        <v>0</v>
      </c>
      <c r="M24" s="9">
        <v>250</v>
      </c>
      <c r="N24" s="9">
        <v>471</v>
      </c>
      <c r="O24" s="9">
        <v>188.4</v>
      </c>
      <c r="P24" s="9">
        <v>250</v>
      </c>
      <c r="Q24" s="9">
        <v>250</v>
      </c>
      <c r="R24" s="9">
        <v>100</v>
      </c>
      <c r="S24" s="9">
        <v>250</v>
      </c>
      <c r="T24" s="9">
        <v>250</v>
      </c>
      <c r="U24" s="9">
        <v>100</v>
      </c>
      <c r="V24" s="9">
        <v>1000</v>
      </c>
      <c r="W24" s="9">
        <v>971</v>
      </c>
      <c r="X24" s="9">
        <v>97.1</v>
      </c>
      <c r="Y24" s="10">
        <v>417515000</v>
      </c>
      <c r="Z24" s="10">
        <v>57000000</v>
      </c>
      <c r="AA24" s="9">
        <v>13.65</v>
      </c>
      <c r="AB24" s="10">
        <v>425000000</v>
      </c>
      <c r="AC24" s="10">
        <v>425000000</v>
      </c>
      <c r="AD24" s="9">
        <v>100</v>
      </c>
      <c r="AE24" s="10">
        <v>230000000</v>
      </c>
      <c r="AF24" s="10">
        <v>212659908</v>
      </c>
      <c r="AG24" s="9">
        <v>92.46</v>
      </c>
      <c r="AH24" s="10">
        <v>389200000</v>
      </c>
      <c r="AI24" s="10">
        <v>334772365</v>
      </c>
      <c r="AJ24" s="12">
        <f t="shared" si="0"/>
        <v>0.86015510020554986</v>
      </c>
      <c r="AK24" s="10">
        <f t="shared" si="1"/>
        <v>1461715000</v>
      </c>
      <c r="AL24" s="10">
        <f t="shared" si="2"/>
        <v>1029432273</v>
      </c>
      <c r="AM24" s="12">
        <f t="shared" si="3"/>
        <v>0.70426332971885763</v>
      </c>
    </row>
    <row r="25" spans="3:39" s="20" customFormat="1">
      <c r="C25" s="58" t="s">
        <v>196</v>
      </c>
      <c r="D25" s="58"/>
      <c r="E25" s="58"/>
      <c r="F25" s="58"/>
      <c r="G25" s="58"/>
      <c r="H25" s="58"/>
      <c r="I25" s="58"/>
      <c r="J25" s="14">
        <f>SUM(J5:J24)</f>
        <v>56658</v>
      </c>
      <c r="K25" s="14">
        <f>SUM(K5:K24)</f>
        <v>61128</v>
      </c>
      <c r="L25" s="15">
        <f>K25/J25</f>
        <v>1.0788944191464578</v>
      </c>
      <c r="M25" s="16">
        <f>SUM(M5:M24)</f>
        <v>55380</v>
      </c>
      <c r="N25" s="16">
        <f>SUM(N5:N24)</f>
        <v>58551</v>
      </c>
      <c r="O25" s="17">
        <f>N25/M25</f>
        <v>1.0572589382448538</v>
      </c>
      <c r="P25" s="14">
        <f>SUM(P5:P24)</f>
        <v>59106</v>
      </c>
      <c r="Q25" s="14">
        <f>SUM(Q5:Q24)</f>
        <v>64938</v>
      </c>
      <c r="R25" s="15">
        <f>Q25/P25</f>
        <v>1.0986701857679424</v>
      </c>
      <c r="S25" s="16">
        <f>SUM(S5:S24)</f>
        <v>74019</v>
      </c>
      <c r="T25" s="16">
        <f>SUM(T5:T24)</f>
        <v>29807</v>
      </c>
      <c r="U25" s="17">
        <f>T25/S25</f>
        <v>0.40269390291681867</v>
      </c>
      <c r="V25" s="14">
        <f>SUM(V5:V24)</f>
        <v>245163</v>
      </c>
      <c r="W25" s="14">
        <f>SUM(W5:W24)</f>
        <v>214424</v>
      </c>
      <c r="X25" s="15">
        <f>W25/V25</f>
        <v>0.87461811121580335</v>
      </c>
      <c r="Y25" s="18">
        <f>SUM(Y5:Y24)</f>
        <v>12302281357</v>
      </c>
      <c r="Z25" s="18">
        <f>SUM(Z5:Z24)</f>
        <v>11674323508</v>
      </c>
      <c r="AA25" s="17">
        <f>Z25/Y25</f>
        <v>0.94895598379054369</v>
      </c>
      <c r="AB25" s="19">
        <f>SUM(AB5:AB24)</f>
        <v>11822279571</v>
      </c>
      <c r="AC25" s="19">
        <f>SUM(AC5:AC24)</f>
        <v>11407062711</v>
      </c>
      <c r="AD25" s="15">
        <f>AC25/AB25</f>
        <v>0.96487844349252871</v>
      </c>
      <c r="AE25" s="18">
        <f>SUM(AE5:AE24)</f>
        <v>15831391890</v>
      </c>
      <c r="AF25" s="18">
        <f>SUM(AF5:AF24)</f>
        <v>15795993375</v>
      </c>
      <c r="AG25" s="17">
        <f>AF25/AE25</f>
        <v>0.99776403014681481</v>
      </c>
      <c r="AH25" s="19">
        <f>SUM(AH5:AH24)</f>
        <v>18937647811</v>
      </c>
      <c r="AI25" s="19">
        <f>SUM(AI5:AI24)</f>
        <v>18670817260</v>
      </c>
      <c r="AJ25" s="15">
        <f t="shared" si="0"/>
        <v>0.98591004787590297</v>
      </c>
      <c r="AK25" s="18">
        <f t="shared" si="1"/>
        <v>58893600629</v>
      </c>
      <c r="AL25" s="18">
        <f t="shared" si="2"/>
        <v>57548196854</v>
      </c>
      <c r="AM25" s="17">
        <f>AL25/AK25</f>
        <v>0.97715534861800413</v>
      </c>
    </row>
    <row r="28" spans="3:39">
      <c r="G28" s="22" t="s">
        <v>206</v>
      </c>
    </row>
  </sheetData>
  <autoFilter ref="C4:BP4"/>
  <mergeCells count="12">
    <mergeCell ref="Y3:AA3"/>
    <mergeCell ref="AB3:AD3"/>
    <mergeCell ref="AE3:AG3"/>
    <mergeCell ref="AH3:AJ3"/>
    <mergeCell ref="AK3:AM3"/>
    <mergeCell ref="S3:U3"/>
    <mergeCell ref="V3:X3"/>
    <mergeCell ref="C3:I3"/>
    <mergeCell ref="C25:I25"/>
    <mergeCell ref="J3:L3"/>
    <mergeCell ref="M3:O3"/>
    <mergeCell ref="P3:R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C3:X61"/>
  <sheetViews>
    <sheetView workbookViewId="0">
      <selection activeCell="D62" sqref="D62"/>
    </sheetView>
  </sheetViews>
  <sheetFormatPr baseColWidth="10" defaultColWidth="10.875" defaultRowHeight="15"/>
  <cols>
    <col min="1" max="23" width="10.875" style="13"/>
    <col min="24" max="24" width="16.125" style="13" bestFit="1" customWidth="1"/>
    <col min="25" max="16384" width="10.875" style="13"/>
  </cols>
  <sheetData>
    <row r="3" spans="3:24" ht="76.5">
      <c r="C3" s="24" t="s">
        <v>159</v>
      </c>
      <c r="D3" s="25" t="s">
        <v>160</v>
      </c>
      <c r="E3" s="25" t="s">
        <v>161</v>
      </c>
      <c r="F3" s="26" t="s">
        <v>197</v>
      </c>
      <c r="G3" s="26" t="s">
        <v>100</v>
      </c>
      <c r="H3" s="26" t="s">
        <v>162</v>
      </c>
      <c r="I3" s="26" t="s">
        <v>163</v>
      </c>
      <c r="J3" s="26" t="s">
        <v>99</v>
      </c>
      <c r="K3" s="26" t="s">
        <v>164</v>
      </c>
      <c r="L3" s="26" t="s">
        <v>97</v>
      </c>
      <c r="M3" s="26" t="s">
        <v>98</v>
      </c>
      <c r="N3" s="26" t="s">
        <v>165</v>
      </c>
      <c r="O3" s="27" t="s">
        <v>166</v>
      </c>
      <c r="P3" s="27" t="s">
        <v>167</v>
      </c>
      <c r="Q3" s="25" t="s">
        <v>168</v>
      </c>
      <c r="R3" s="25" t="s">
        <v>169</v>
      </c>
      <c r="S3" s="25" t="s">
        <v>198</v>
      </c>
      <c r="T3" s="28" t="s">
        <v>199</v>
      </c>
      <c r="U3" s="28" t="s">
        <v>170</v>
      </c>
      <c r="V3" s="28" t="s">
        <v>171</v>
      </c>
      <c r="W3" s="29" t="s">
        <v>172</v>
      </c>
      <c r="X3" s="29" t="s">
        <v>173</v>
      </c>
    </row>
    <row r="4" spans="3:24" hidden="1">
      <c r="C4" s="30">
        <v>1</v>
      </c>
      <c r="D4" s="8" t="s">
        <v>34</v>
      </c>
      <c r="E4" s="8" t="s">
        <v>101</v>
      </c>
      <c r="F4" s="30">
        <v>43</v>
      </c>
      <c r="G4" s="30" t="s">
        <v>107</v>
      </c>
      <c r="H4" s="8" t="s">
        <v>105</v>
      </c>
      <c r="I4" s="8" t="s">
        <v>106</v>
      </c>
      <c r="J4" s="8" t="s">
        <v>104</v>
      </c>
      <c r="K4" s="8"/>
      <c r="L4" s="8" t="s">
        <v>102</v>
      </c>
      <c r="M4" s="8" t="s">
        <v>103</v>
      </c>
      <c r="N4" s="31" t="s">
        <v>108</v>
      </c>
      <c r="O4" s="32" t="s">
        <v>174</v>
      </c>
      <c r="P4" s="33">
        <v>2000</v>
      </c>
      <c r="Q4" s="34">
        <v>40.18</v>
      </c>
      <c r="R4" s="35">
        <v>6.0853441498381954E-4</v>
      </c>
      <c r="S4" s="34" t="s">
        <v>200</v>
      </c>
      <c r="T4" s="36">
        <v>16</v>
      </c>
      <c r="U4" s="37">
        <v>2628</v>
      </c>
      <c r="V4" s="38" t="s">
        <v>175</v>
      </c>
      <c r="W4" s="39">
        <v>591</v>
      </c>
      <c r="X4" s="40">
        <v>47498000</v>
      </c>
    </row>
    <row r="5" spans="3:24">
      <c r="C5" s="30">
        <v>1</v>
      </c>
      <c r="D5" s="8" t="s">
        <v>34</v>
      </c>
      <c r="E5" s="8" t="s">
        <v>101</v>
      </c>
      <c r="F5" s="30">
        <v>44</v>
      </c>
      <c r="G5" s="30" t="s">
        <v>109</v>
      </c>
      <c r="H5" s="8" t="s">
        <v>105</v>
      </c>
      <c r="I5" s="8" t="s">
        <v>106</v>
      </c>
      <c r="J5" s="8" t="s">
        <v>104</v>
      </c>
      <c r="K5" s="8"/>
      <c r="L5" s="8" t="s">
        <v>102</v>
      </c>
      <c r="M5" s="8" t="s">
        <v>103</v>
      </c>
      <c r="N5" s="41" t="s">
        <v>110</v>
      </c>
      <c r="O5" s="32" t="s">
        <v>176</v>
      </c>
      <c r="P5" s="33">
        <v>6500</v>
      </c>
      <c r="Q5" s="34">
        <v>387.84</v>
      </c>
      <c r="R5" s="35">
        <v>5.8739170609090237E-3</v>
      </c>
      <c r="S5" s="34" t="s">
        <v>200</v>
      </c>
      <c r="T5" s="36">
        <v>16</v>
      </c>
      <c r="U5" s="37">
        <v>2628</v>
      </c>
      <c r="V5" s="38" t="s">
        <v>175</v>
      </c>
      <c r="W5" s="39">
        <v>1182</v>
      </c>
      <c r="X5" s="40">
        <v>458473000</v>
      </c>
    </row>
    <row r="6" spans="3:24">
      <c r="C6" s="30">
        <v>1</v>
      </c>
      <c r="D6" s="8" t="s">
        <v>34</v>
      </c>
      <c r="E6" s="8" t="s">
        <v>101</v>
      </c>
      <c r="F6" s="30">
        <v>45</v>
      </c>
      <c r="G6" s="30" t="s">
        <v>111</v>
      </c>
      <c r="H6" s="8" t="s">
        <v>105</v>
      </c>
      <c r="I6" s="8" t="s">
        <v>106</v>
      </c>
      <c r="J6" s="8" t="s">
        <v>104</v>
      </c>
      <c r="K6" s="8"/>
      <c r="L6" s="8" t="s">
        <v>102</v>
      </c>
      <c r="M6" s="8" t="s">
        <v>103</v>
      </c>
      <c r="N6" s="41" t="s">
        <v>112</v>
      </c>
      <c r="O6" s="32" t="s">
        <v>201</v>
      </c>
      <c r="P6" s="33">
        <v>5000</v>
      </c>
      <c r="Q6" s="34">
        <v>400.48</v>
      </c>
      <c r="R6" s="35">
        <v>6.0653524766729732E-3</v>
      </c>
      <c r="S6" s="34" t="s">
        <v>200</v>
      </c>
      <c r="T6" s="36">
        <v>16</v>
      </c>
      <c r="U6" s="37">
        <v>2628</v>
      </c>
      <c r="V6" s="38" t="s">
        <v>175</v>
      </c>
      <c r="W6" s="39">
        <v>1182</v>
      </c>
      <c r="X6" s="40">
        <v>473421000</v>
      </c>
    </row>
    <row r="7" spans="3:24">
      <c r="C7" s="30">
        <v>2</v>
      </c>
      <c r="D7" s="8" t="s">
        <v>39</v>
      </c>
      <c r="E7" s="8" t="s">
        <v>101</v>
      </c>
      <c r="F7" s="30">
        <v>44</v>
      </c>
      <c r="G7" s="30" t="s">
        <v>109</v>
      </c>
      <c r="H7" s="8" t="s">
        <v>105</v>
      </c>
      <c r="I7" s="8" t="s">
        <v>106</v>
      </c>
      <c r="J7" s="8" t="s">
        <v>104</v>
      </c>
      <c r="K7" s="8"/>
      <c r="L7" s="8" t="s">
        <v>102</v>
      </c>
      <c r="M7" s="8" t="s">
        <v>103</v>
      </c>
      <c r="N7" s="41" t="s">
        <v>113</v>
      </c>
      <c r="O7" s="32" t="s">
        <v>176</v>
      </c>
      <c r="P7" s="33">
        <v>4428</v>
      </c>
      <c r="Q7" s="34">
        <v>317.56</v>
      </c>
      <c r="R7" s="42">
        <v>9.3776318851296215E-3</v>
      </c>
      <c r="S7" s="34" t="s">
        <v>200</v>
      </c>
      <c r="T7" s="36">
        <v>16</v>
      </c>
      <c r="U7" s="36">
        <v>2302</v>
      </c>
      <c r="V7" s="43" t="s">
        <v>177</v>
      </c>
      <c r="W7" s="39">
        <v>1075</v>
      </c>
      <c r="X7" s="44">
        <v>408544000</v>
      </c>
    </row>
    <row r="8" spans="3:24">
      <c r="C8" s="30">
        <v>2</v>
      </c>
      <c r="D8" s="8" t="s">
        <v>39</v>
      </c>
      <c r="E8" s="8" t="s">
        <v>101</v>
      </c>
      <c r="F8" s="30">
        <v>45</v>
      </c>
      <c r="G8" s="30" t="s">
        <v>111</v>
      </c>
      <c r="H8" s="8" t="s">
        <v>105</v>
      </c>
      <c r="I8" s="8" t="s">
        <v>106</v>
      </c>
      <c r="J8" s="8" t="s">
        <v>104</v>
      </c>
      <c r="K8" s="8"/>
      <c r="L8" s="8" t="s">
        <v>102</v>
      </c>
      <c r="M8" s="8" t="s">
        <v>103</v>
      </c>
      <c r="N8" s="41" t="s">
        <v>114</v>
      </c>
      <c r="O8" s="32" t="s">
        <v>201</v>
      </c>
      <c r="P8" s="33">
        <v>2695</v>
      </c>
      <c r="Q8" s="34">
        <v>121.83</v>
      </c>
      <c r="R8" s="42">
        <v>3.5976725424025119E-3</v>
      </c>
      <c r="S8" s="34" t="s">
        <v>200</v>
      </c>
      <c r="T8" s="36">
        <v>16</v>
      </c>
      <c r="U8" s="36">
        <v>2302</v>
      </c>
      <c r="V8" s="43" t="s">
        <v>177</v>
      </c>
      <c r="W8" s="39">
        <v>673</v>
      </c>
      <c r="X8" s="44">
        <v>174741000</v>
      </c>
    </row>
    <row r="9" spans="3:24" hidden="1">
      <c r="C9" s="30">
        <v>3</v>
      </c>
      <c r="D9" s="8" t="s">
        <v>42</v>
      </c>
      <c r="E9" s="8" t="s">
        <v>101</v>
      </c>
      <c r="F9" s="30">
        <v>43</v>
      </c>
      <c r="G9" s="30" t="s">
        <v>107</v>
      </c>
      <c r="H9" s="8" t="s">
        <v>105</v>
      </c>
      <c r="I9" s="8" t="s">
        <v>106</v>
      </c>
      <c r="J9" s="8" t="s">
        <v>104</v>
      </c>
      <c r="K9" s="8"/>
      <c r="L9" s="8" t="s">
        <v>102</v>
      </c>
      <c r="M9" s="8" t="s">
        <v>103</v>
      </c>
      <c r="N9" s="31" t="s">
        <v>115</v>
      </c>
      <c r="O9" s="32" t="s">
        <v>174</v>
      </c>
      <c r="P9" s="33">
        <v>1500</v>
      </c>
      <c r="Q9" s="34">
        <v>114</v>
      </c>
      <c r="R9" s="35">
        <v>2.1526899182355494E-3</v>
      </c>
      <c r="S9" s="34" t="s">
        <v>200</v>
      </c>
      <c r="T9" s="36">
        <v>16</v>
      </c>
      <c r="U9" s="37">
        <v>2888</v>
      </c>
      <c r="V9" s="38" t="s">
        <v>178</v>
      </c>
      <c r="W9" s="39">
        <v>1500</v>
      </c>
      <c r="X9" s="40">
        <v>131316000</v>
      </c>
    </row>
    <row r="10" spans="3:24">
      <c r="C10" s="30">
        <v>3</v>
      </c>
      <c r="D10" s="8" t="s">
        <v>42</v>
      </c>
      <c r="E10" s="8" t="s">
        <v>101</v>
      </c>
      <c r="F10" s="30">
        <v>44</v>
      </c>
      <c r="G10" s="30" t="s">
        <v>109</v>
      </c>
      <c r="H10" s="8" t="s">
        <v>105</v>
      </c>
      <c r="I10" s="8" t="s">
        <v>106</v>
      </c>
      <c r="J10" s="8" t="s">
        <v>104</v>
      </c>
      <c r="K10" s="8"/>
      <c r="L10" s="8" t="s">
        <v>102</v>
      </c>
      <c r="M10" s="8" t="s">
        <v>103</v>
      </c>
      <c r="N10" s="41" t="s">
        <v>116</v>
      </c>
      <c r="O10" s="32" t="s">
        <v>176</v>
      </c>
      <c r="P10" s="33">
        <v>15000</v>
      </c>
      <c r="Q10" s="34">
        <v>494</v>
      </c>
      <c r="R10" s="35">
        <v>9.3283229790207152E-3</v>
      </c>
      <c r="S10" s="34" t="s">
        <v>200</v>
      </c>
      <c r="T10" s="36">
        <v>16</v>
      </c>
      <c r="U10" s="37">
        <v>2888</v>
      </c>
      <c r="V10" s="38" t="s">
        <v>178</v>
      </c>
      <c r="W10" s="39">
        <v>15000</v>
      </c>
      <c r="X10" s="40">
        <v>567047000</v>
      </c>
    </row>
    <row r="11" spans="3:24">
      <c r="C11" s="30">
        <v>3</v>
      </c>
      <c r="D11" s="8" t="s">
        <v>42</v>
      </c>
      <c r="E11" s="8" t="s">
        <v>101</v>
      </c>
      <c r="F11" s="30">
        <v>45</v>
      </c>
      <c r="G11" s="30" t="s">
        <v>111</v>
      </c>
      <c r="H11" s="8" t="s">
        <v>105</v>
      </c>
      <c r="I11" s="8" t="s">
        <v>106</v>
      </c>
      <c r="J11" s="8" t="s">
        <v>104</v>
      </c>
      <c r="K11" s="8"/>
      <c r="L11" s="8" t="s">
        <v>102</v>
      </c>
      <c r="M11" s="8" t="s">
        <v>103</v>
      </c>
      <c r="N11" s="41" t="s">
        <v>117</v>
      </c>
      <c r="O11" s="32" t="s">
        <v>201</v>
      </c>
      <c r="P11" s="33">
        <v>4000</v>
      </c>
      <c r="Q11" s="34">
        <v>152</v>
      </c>
      <c r="R11" s="35">
        <v>2.8702532243140661E-3</v>
      </c>
      <c r="S11" s="34" t="s">
        <v>200</v>
      </c>
      <c r="T11" s="36">
        <v>16</v>
      </c>
      <c r="U11" s="37">
        <v>2888</v>
      </c>
      <c r="V11" s="38" t="s">
        <v>178</v>
      </c>
      <c r="W11" s="39">
        <v>400</v>
      </c>
      <c r="X11" s="40">
        <v>173099000</v>
      </c>
    </row>
    <row r="12" spans="3:24" hidden="1">
      <c r="C12" s="30">
        <v>4</v>
      </c>
      <c r="D12" s="8" t="s">
        <v>45</v>
      </c>
      <c r="E12" s="8" t="s">
        <v>101</v>
      </c>
      <c r="F12" s="30">
        <v>43</v>
      </c>
      <c r="G12" s="30" t="s">
        <v>107</v>
      </c>
      <c r="H12" s="8" t="s">
        <v>105</v>
      </c>
      <c r="I12" s="8" t="s">
        <v>106</v>
      </c>
      <c r="J12" s="8" t="s">
        <v>104</v>
      </c>
      <c r="K12" s="8"/>
      <c r="L12" s="8" t="s">
        <v>102</v>
      </c>
      <c r="M12" s="8" t="s">
        <v>103</v>
      </c>
      <c r="N12" s="31" t="s">
        <v>118</v>
      </c>
      <c r="O12" s="32" t="s">
        <v>174</v>
      </c>
      <c r="P12" s="33">
        <v>2400</v>
      </c>
      <c r="Q12" s="34">
        <v>204</v>
      </c>
      <c r="R12" s="35">
        <v>1.7314253704741049E-3</v>
      </c>
      <c r="S12" s="34" t="s">
        <v>200</v>
      </c>
      <c r="T12" s="36">
        <v>16</v>
      </c>
      <c r="U12" s="37">
        <v>2481</v>
      </c>
      <c r="V12" s="38" t="s">
        <v>179</v>
      </c>
      <c r="W12" s="39">
        <v>600</v>
      </c>
      <c r="X12" s="40">
        <v>226595000</v>
      </c>
    </row>
    <row r="13" spans="3:24">
      <c r="C13" s="30">
        <v>4</v>
      </c>
      <c r="D13" s="8" t="s">
        <v>45</v>
      </c>
      <c r="E13" s="8" t="s">
        <v>101</v>
      </c>
      <c r="F13" s="30">
        <v>44</v>
      </c>
      <c r="G13" s="30" t="s">
        <v>109</v>
      </c>
      <c r="H13" s="8" t="s">
        <v>105</v>
      </c>
      <c r="I13" s="8" t="s">
        <v>106</v>
      </c>
      <c r="J13" s="8" t="s">
        <v>104</v>
      </c>
      <c r="K13" s="8"/>
      <c r="L13" s="8" t="s">
        <v>102</v>
      </c>
      <c r="M13" s="8" t="s">
        <v>103</v>
      </c>
      <c r="N13" s="41" t="s">
        <v>119</v>
      </c>
      <c r="O13" s="32" t="s">
        <v>176</v>
      </c>
      <c r="P13" s="33">
        <v>10000</v>
      </c>
      <c r="Q13" s="34">
        <v>682</v>
      </c>
      <c r="R13" s="35">
        <v>5.78839266011441E-3</v>
      </c>
      <c r="S13" s="34" t="s">
        <v>200</v>
      </c>
      <c r="T13" s="36">
        <v>16</v>
      </c>
      <c r="U13" s="37">
        <v>2481</v>
      </c>
      <c r="V13" s="38" t="s">
        <v>179</v>
      </c>
      <c r="W13" s="39">
        <v>2500</v>
      </c>
      <c r="X13" s="40">
        <v>757537000</v>
      </c>
    </row>
    <row r="14" spans="3:24">
      <c r="C14" s="30">
        <v>4</v>
      </c>
      <c r="D14" s="8" t="s">
        <v>45</v>
      </c>
      <c r="E14" s="8" t="s">
        <v>101</v>
      </c>
      <c r="F14" s="30">
        <v>45</v>
      </c>
      <c r="G14" s="30" t="s">
        <v>111</v>
      </c>
      <c r="H14" s="8" t="s">
        <v>105</v>
      </c>
      <c r="I14" s="8" t="s">
        <v>106</v>
      </c>
      <c r="J14" s="8" t="s">
        <v>104</v>
      </c>
      <c r="K14" s="8"/>
      <c r="L14" s="8" t="s">
        <v>102</v>
      </c>
      <c r="M14" s="8" t="s">
        <v>103</v>
      </c>
      <c r="N14" s="41" t="s">
        <v>120</v>
      </c>
      <c r="O14" s="32" t="s">
        <v>201</v>
      </c>
      <c r="P14" s="33">
        <v>15000</v>
      </c>
      <c r="Q14" s="34">
        <v>886</v>
      </c>
      <c r="R14" s="35">
        <v>7.5198180305885145E-3</v>
      </c>
      <c r="S14" s="34" t="s">
        <v>200</v>
      </c>
      <c r="T14" s="36">
        <v>16</v>
      </c>
      <c r="U14" s="37">
        <v>2481</v>
      </c>
      <c r="V14" s="38" t="s">
        <v>179</v>
      </c>
      <c r="W14" s="39">
        <v>3750</v>
      </c>
      <c r="X14" s="40">
        <v>984132000</v>
      </c>
    </row>
    <row r="15" spans="3:24" hidden="1">
      <c r="C15" s="30">
        <v>5</v>
      </c>
      <c r="D15" s="8" t="s">
        <v>48</v>
      </c>
      <c r="E15" s="8" t="s">
        <v>101</v>
      </c>
      <c r="F15" s="30">
        <v>43</v>
      </c>
      <c r="G15" s="30" t="s">
        <v>107</v>
      </c>
      <c r="H15" s="8" t="s">
        <v>105</v>
      </c>
      <c r="I15" s="8" t="s">
        <v>106</v>
      </c>
      <c r="J15" s="8" t="s">
        <v>104</v>
      </c>
      <c r="K15" s="8"/>
      <c r="L15" s="8" t="s">
        <v>102</v>
      </c>
      <c r="M15" s="8" t="s">
        <v>103</v>
      </c>
      <c r="N15" s="31" t="s">
        <v>121</v>
      </c>
      <c r="O15" s="32" t="s">
        <v>174</v>
      </c>
      <c r="P15" s="33">
        <v>2000</v>
      </c>
      <c r="Q15" s="34">
        <v>58.91</v>
      </c>
      <c r="R15" s="35">
        <v>4.9999028197465875E-4</v>
      </c>
      <c r="S15" s="34" t="s">
        <v>200</v>
      </c>
      <c r="T15" s="36">
        <v>16</v>
      </c>
      <c r="U15" s="37">
        <v>2531</v>
      </c>
      <c r="V15" s="38" t="s">
        <v>180</v>
      </c>
      <c r="W15" s="39">
        <v>500</v>
      </c>
      <c r="X15" s="40">
        <v>64831000</v>
      </c>
    </row>
    <row r="16" spans="3:24">
      <c r="C16" s="30">
        <v>5</v>
      </c>
      <c r="D16" s="8" t="s">
        <v>48</v>
      </c>
      <c r="E16" s="8" t="s">
        <v>101</v>
      </c>
      <c r="F16" s="30">
        <v>44</v>
      </c>
      <c r="G16" s="30" t="s">
        <v>109</v>
      </c>
      <c r="H16" s="8" t="s">
        <v>105</v>
      </c>
      <c r="I16" s="8" t="s">
        <v>106</v>
      </c>
      <c r="J16" s="8" t="s">
        <v>104</v>
      </c>
      <c r="K16" s="8"/>
      <c r="L16" s="8" t="s">
        <v>102</v>
      </c>
      <c r="M16" s="8" t="s">
        <v>103</v>
      </c>
      <c r="N16" s="41" t="s">
        <v>122</v>
      </c>
      <c r="O16" s="32" t="s">
        <v>176</v>
      </c>
      <c r="P16" s="33">
        <v>20000</v>
      </c>
      <c r="Q16" s="34">
        <v>512.53</v>
      </c>
      <c r="R16" s="35">
        <v>4.350025788838429E-3</v>
      </c>
      <c r="S16" s="34" t="s">
        <v>200</v>
      </c>
      <c r="T16" s="36">
        <v>16</v>
      </c>
      <c r="U16" s="37">
        <v>2531</v>
      </c>
      <c r="V16" s="38" t="s">
        <v>180</v>
      </c>
      <c r="W16" s="39">
        <v>5000</v>
      </c>
      <c r="X16" s="40">
        <v>564027000</v>
      </c>
    </row>
    <row r="17" spans="3:24">
      <c r="C17" s="30">
        <v>5</v>
      </c>
      <c r="D17" s="8" t="s">
        <v>48</v>
      </c>
      <c r="E17" s="8" t="s">
        <v>101</v>
      </c>
      <c r="F17" s="30">
        <v>45</v>
      </c>
      <c r="G17" s="30" t="s">
        <v>111</v>
      </c>
      <c r="H17" s="8" t="s">
        <v>105</v>
      </c>
      <c r="I17" s="8" t="s">
        <v>106</v>
      </c>
      <c r="J17" s="8" t="s">
        <v>104</v>
      </c>
      <c r="K17" s="8"/>
      <c r="L17" s="8" t="s">
        <v>102</v>
      </c>
      <c r="M17" s="8" t="s">
        <v>103</v>
      </c>
      <c r="N17" s="41" t="s">
        <v>123</v>
      </c>
      <c r="O17" s="32" t="s">
        <v>201</v>
      </c>
      <c r="P17" s="33">
        <v>20000</v>
      </c>
      <c r="Q17" s="34">
        <v>1119.31</v>
      </c>
      <c r="R17" s="35">
        <v>9.4999851046860505E-3</v>
      </c>
      <c r="S17" s="34" t="s">
        <v>200</v>
      </c>
      <c r="T17" s="36">
        <v>16</v>
      </c>
      <c r="U17" s="37">
        <v>2531</v>
      </c>
      <c r="V17" s="38" t="s">
        <v>180</v>
      </c>
      <c r="W17" s="39">
        <v>5000</v>
      </c>
      <c r="X17" s="40">
        <v>1231782000</v>
      </c>
    </row>
    <row r="18" spans="3:24" hidden="1">
      <c r="C18" s="30">
        <v>6</v>
      </c>
      <c r="D18" s="8" t="s">
        <v>51</v>
      </c>
      <c r="E18" s="8" t="s">
        <v>101</v>
      </c>
      <c r="F18" s="30">
        <v>43</v>
      </c>
      <c r="G18" s="30" t="s">
        <v>107</v>
      </c>
      <c r="H18" s="8" t="s">
        <v>105</v>
      </c>
      <c r="I18" s="8" t="s">
        <v>106</v>
      </c>
      <c r="J18" s="8" t="s">
        <v>104</v>
      </c>
      <c r="K18" s="8"/>
      <c r="L18" s="8" t="s">
        <v>102</v>
      </c>
      <c r="M18" s="8" t="s">
        <v>103</v>
      </c>
      <c r="N18" s="31" t="s">
        <v>108</v>
      </c>
      <c r="O18" s="32" t="s">
        <v>174</v>
      </c>
      <c r="P18" s="33">
        <v>2000</v>
      </c>
      <c r="Q18" s="34">
        <v>130.58000000000001</v>
      </c>
      <c r="R18" s="35">
        <v>2.6810102838446233E-3</v>
      </c>
      <c r="S18" s="34" t="s">
        <v>200</v>
      </c>
      <c r="T18" s="36">
        <v>16</v>
      </c>
      <c r="U18" s="37">
        <v>2867</v>
      </c>
      <c r="V18" s="38" t="s">
        <v>181</v>
      </c>
      <c r="W18" s="39">
        <v>500</v>
      </c>
      <c r="X18" s="40">
        <v>171079000</v>
      </c>
    </row>
    <row r="19" spans="3:24">
      <c r="C19" s="30">
        <v>6</v>
      </c>
      <c r="D19" s="8" t="s">
        <v>51</v>
      </c>
      <c r="E19" s="8" t="s">
        <v>101</v>
      </c>
      <c r="F19" s="30">
        <v>44</v>
      </c>
      <c r="G19" s="30" t="s">
        <v>109</v>
      </c>
      <c r="H19" s="8" t="s">
        <v>105</v>
      </c>
      <c r="I19" s="8" t="s">
        <v>106</v>
      </c>
      <c r="J19" s="8" t="s">
        <v>104</v>
      </c>
      <c r="K19" s="8"/>
      <c r="L19" s="8" t="s">
        <v>102</v>
      </c>
      <c r="M19" s="8" t="s">
        <v>103</v>
      </c>
      <c r="N19" s="41" t="s">
        <v>124</v>
      </c>
      <c r="O19" s="32" t="s">
        <v>176</v>
      </c>
      <c r="P19" s="33">
        <v>4000</v>
      </c>
      <c r="Q19" s="34">
        <v>300</v>
      </c>
      <c r="R19" s="35">
        <v>6.1594661139024887E-3</v>
      </c>
      <c r="S19" s="34" t="s">
        <v>200</v>
      </c>
      <c r="T19" s="36">
        <v>16</v>
      </c>
      <c r="U19" s="37">
        <v>2867</v>
      </c>
      <c r="V19" s="38" t="s">
        <v>181</v>
      </c>
      <c r="W19" s="39">
        <v>1000</v>
      </c>
      <c r="X19" s="40">
        <v>335098000</v>
      </c>
    </row>
    <row r="20" spans="3:24">
      <c r="C20" s="30">
        <v>6</v>
      </c>
      <c r="D20" s="8" t="s">
        <v>51</v>
      </c>
      <c r="E20" s="8" t="s">
        <v>101</v>
      </c>
      <c r="F20" s="30">
        <v>45</v>
      </c>
      <c r="G20" s="30" t="s">
        <v>111</v>
      </c>
      <c r="H20" s="8" t="s">
        <v>105</v>
      </c>
      <c r="I20" s="8" t="s">
        <v>106</v>
      </c>
      <c r="J20" s="8" t="s">
        <v>104</v>
      </c>
      <c r="K20" s="8"/>
      <c r="L20" s="8" t="s">
        <v>102</v>
      </c>
      <c r="M20" s="8" t="s">
        <v>103</v>
      </c>
      <c r="N20" s="41" t="s">
        <v>117</v>
      </c>
      <c r="O20" s="32" t="s">
        <v>201</v>
      </c>
      <c r="P20" s="33">
        <v>4000</v>
      </c>
      <c r="Q20" s="34">
        <v>300</v>
      </c>
      <c r="R20" s="35">
        <v>6.1594661139024887E-3</v>
      </c>
      <c r="S20" s="34" t="s">
        <v>200</v>
      </c>
      <c r="T20" s="36">
        <v>16</v>
      </c>
      <c r="U20" s="37">
        <v>2867</v>
      </c>
      <c r="V20" s="38" t="s">
        <v>181</v>
      </c>
      <c r="W20" s="39">
        <v>1000</v>
      </c>
      <c r="X20" s="40">
        <v>335098000</v>
      </c>
    </row>
    <row r="21" spans="3:24" hidden="1">
      <c r="C21" s="30">
        <v>7</v>
      </c>
      <c r="D21" s="8" t="s">
        <v>54</v>
      </c>
      <c r="E21" s="8" t="s">
        <v>101</v>
      </c>
      <c r="F21" s="30">
        <v>43</v>
      </c>
      <c r="G21" s="30" t="s">
        <v>107</v>
      </c>
      <c r="H21" s="8" t="s">
        <v>105</v>
      </c>
      <c r="I21" s="8" t="s">
        <v>106</v>
      </c>
      <c r="J21" s="8" t="s">
        <v>104</v>
      </c>
      <c r="K21" s="8"/>
      <c r="L21" s="8" t="s">
        <v>102</v>
      </c>
      <c r="M21" s="8" t="s">
        <v>103</v>
      </c>
      <c r="N21" s="31" t="s">
        <v>125</v>
      </c>
      <c r="O21" s="32" t="s">
        <v>174</v>
      </c>
      <c r="P21" s="33">
        <v>4000</v>
      </c>
      <c r="Q21" s="34">
        <v>276.22000000000003</v>
      </c>
      <c r="R21" s="35">
        <v>1.9725932230974935E-3</v>
      </c>
      <c r="S21" s="34" t="s">
        <v>200</v>
      </c>
      <c r="T21" s="36">
        <v>16</v>
      </c>
      <c r="U21" s="37">
        <v>2852</v>
      </c>
      <c r="V21" s="38" t="s">
        <v>182</v>
      </c>
      <c r="W21" s="39">
        <v>1000</v>
      </c>
      <c r="X21" s="40">
        <v>315753000</v>
      </c>
    </row>
    <row r="22" spans="3:24">
      <c r="C22" s="30">
        <v>7</v>
      </c>
      <c r="D22" s="8" t="s">
        <v>54</v>
      </c>
      <c r="E22" s="8" t="s">
        <v>101</v>
      </c>
      <c r="F22" s="30">
        <v>44</v>
      </c>
      <c r="G22" s="30" t="s">
        <v>109</v>
      </c>
      <c r="H22" s="8" t="s">
        <v>105</v>
      </c>
      <c r="I22" s="8" t="s">
        <v>106</v>
      </c>
      <c r="J22" s="8" t="s">
        <v>104</v>
      </c>
      <c r="K22" s="8"/>
      <c r="L22" s="8" t="s">
        <v>102</v>
      </c>
      <c r="M22" s="8" t="s">
        <v>103</v>
      </c>
      <c r="N22" s="41" t="s">
        <v>126</v>
      </c>
      <c r="O22" s="32" t="s">
        <v>176</v>
      </c>
      <c r="P22" s="33">
        <v>15000</v>
      </c>
      <c r="Q22" s="34">
        <v>717.98</v>
      </c>
      <c r="R22" s="35">
        <v>5.1273712342319103E-3</v>
      </c>
      <c r="S22" s="34" t="s">
        <v>200</v>
      </c>
      <c r="T22" s="36">
        <v>16</v>
      </c>
      <c r="U22" s="37">
        <v>2852</v>
      </c>
      <c r="V22" s="38" t="s">
        <v>182</v>
      </c>
      <c r="W22" s="39">
        <v>3750</v>
      </c>
      <c r="X22" s="40">
        <v>820732000</v>
      </c>
    </row>
    <row r="23" spans="3:24">
      <c r="C23" s="30">
        <v>7</v>
      </c>
      <c r="D23" s="8" t="s">
        <v>54</v>
      </c>
      <c r="E23" s="8" t="s">
        <v>101</v>
      </c>
      <c r="F23" s="30">
        <v>45</v>
      </c>
      <c r="G23" s="30" t="s">
        <v>111</v>
      </c>
      <c r="H23" s="8" t="s">
        <v>105</v>
      </c>
      <c r="I23" s="8" t="s">
        <v>106</v>
      </c>
      <c r="J23" s="8" t="s">
        <v>104</v>
      </c>
      <c r="K23" s="8"/>
      <c r="L23" s="8" t="s">
        <v>102</v>
      </c>
      <c r="M23" s="8" t="s">
        <v>103</v>
      </c>
      <c r="N23" s="41" t="s">
        <v>127</v>
      </c>
      <c r="O23" s="32" t="s">
        <v>201</v>
      </c>
      <c r="P23" s="33">
        <v>25000</v>
      </c>
      <c r="Q23" s="34">
        <v>1050.22</v>
      </c>
      <c r="R23" s="35">
        <v>7.5000248163110909E-3</v>
      </c>
      <c r="S23" s="34" t="s">
        <v>200</v>
      </c>
      <c r="T23" s="36">
        <v>16</v>
      </c>
      <c r="U23" s="37">
        <v>2852</v>
      </c>
      <c r="V23" s="38" t="s">
        <v>182</v>
      </c>
      <c r="W23" s="39">
        <v>6250</v>
      </c>
      <c r="X23" s="40">
        <v>1200513000</v>
      </c>
    </row>
    <row r="24" spans="3:24" hidden="1">
      <c r="C24" s="30">
        <v>8</v>
      </c>
      <c r="D24" s="8" t="s">
        <v>57</v>
      </c>
      <c r="E24" s="8" t="s">
        <v>101</v>
      </c>
      <c r="F24" s="30">
        <v>43</v>
      </c>
      <c r="G24" s="30" t="s">
        <v>107</v>
      </c>
      <c r="H24" s="8" t="s">
        <v>105</v>
      </c>
      <c r="I24" s="8" t="s">
        <v>106</v>
      </c>
      <c r="J24" s="8" t="s">
        <v>104</v>
      </c>
      <c r="K24" s="8"/>
      <c r="L24" s="8" t="s">
        <v>102</v>
      </c>
      <c r="M24" s="8" t="s">
        <v>103</v>
      </c>
      <c r="N24" s="31" t="s">
        <v>128</v>
      </c>
      <c r="O24" s="32" t="s">
        <v>174</v>
      </c>
      <c r="P24" s="33">
        <v>5000</v>
      </c>
      <c r="Q24" s="34">
        <v>100</v>
      </c>
      <c r="R24" s="35">
        <v>6.1331007988609128E-4</v>
      </c>
      <c r="S24" s="34" t="s">
        <v>200</v>
      </c>
      <c r="T24" s="36">
        <v>16</v>
      </c>
      <c r="U24" s="45">
        <v>2612</v>
      </c>
      <c r="V24" s="46" t="s">
        <v>183</v>
      </c>
      <c r="W24" s="39">
        <v>1250</v>
      </c>
      <c r="X24" s="40">
        <v>115008000</v>
      </c>
    </row>
    <row r="25" spans="3:24">
      <c r="C25" s="30">
        <v>8</v>
      </c>
      <c r="D25" s="8" t="s">
        <v>57</v>
      </c>
      <c r="E25" s="8" t="s">
        <v>101</v>
      </c>
      <c r="F25" s="30">
        <v>44</v>
      </c>
      <c r="G25" s="30" t="s">
        <v>109</v>
      </c>
      <c r="H25" s="8" t="s">
        <v>105</v>
      </c>
      <c r="I25" s="8" t="s">
        <v>106</v>
      </c>
      <c r="J25" s="8" t="s">
        <v>104</v>
      </c>
      <c r="K25" s="8"/>
      <c r="L25" s="8" t="s">
        <v>102</v>
      </c>
      <c r="M25" s="8" t="s">
        <v>103</v>
      </c>
      <c r="N25" s="41" t="s">
        <v>129</v>
      </c>
      <c r="O25" s="32" t="s">
        <v>176</v>
      </c>
      <c r="P25" s="33">
        <v>54000</v>
      </c>
      <c r="Q25" s="34">
        <v>658.8</v>
      </c>
      <c r="R25" s="35">
        <v>4.0404868062895692E-3</v>
      </c>
      <c r="S25" s="34" t="s">
        <v>200</v>
      </c>
      <c r="T25" s="36">
        <v>16</v>
      </c>
      <c r="U25" s="45">
        <v>2612</v>
      </c>
      <c r="V25" s="46" t="s">
        <v>183</v>
      </c>
      <c r="W25" s="39">
        <v>13500</v>
      </c>
      <c r="X25" s="40">
        <v>757675000</v>
      </c>
    </row>
    <row r="26" spans="3:24">
      <c r="C26" s="30">
        <v>8</v>
      </c>
      <c r="D26" s="8" t="s">
        <v>57</v>
      </c>
      <c r="E26" s="8" t="s">
        <v>101</v>
      </c>
      <c r="F26" s="30">
        <v>45</v>
      </c>
      <c r="G26" s="30" t="s">
        <v>111</v>
      </c>
      <c r="H26" s="8" t="s">
        <v>105</v>
      </c>
      <c r="I26" s="8" t="s">
        <v>106</v>
      </c>
      <c r="J26" s="8" t="s">
        <v>104</v>
      </c>
      <c r="K26" s="8"/>
      <c r="L26" s="8" t="s">
        <v>102</v>
      </c>
      <c r="M26" s="8" t="s">
        <v>103</v>
      </c>
      <c r="N26" s="41" t="s">
        <v>130</v>
      </c>
      <c r="O26" s="32" t="s">
        <v>201</v>
      </c>
      <c r="P26" s="33">
        <v>30000</v>
      </c>
      <c r="Q26" s="34">
        <v>1690.21</v>
      </c>
      <c r="R26" s="35">
        <v>1.0366228301242703E-2</v>
      </c>
      <c r="S26" s="34" t="s">
        <v>200</v>
      </c>
      <c r="T26" s="36">
        <v>16</v>
      </c>
      <c r="U26" s="45">
        <v>2612</v>
      </c>
      <c r="V26" s="46" t="s">
        <v>183</v>
      </c>
      <c r="W26" s="39">
        <v>7500</v>
      </c>
      <c r="X26" s="40">
        <v>1943876000</v>
      </c>
    </row>
    <row r="27" spans="3:24" hidden="1">
      <c r="C27" s="30">
        <v>9</v>
      </c>
      <c r="D27" s="8" t="s">
        <v>60</v>
      </c>
      <c r="E27" s="8" t="s">
        <v>101</v>
      </c>
      <c r="F27" s="30">
        <v>43</v>
      </c>
      <c r="G27" s="30" t="s">
        <v>107</v>
      </c>
      <c r="H27" s="8" t="s">
        <v>105</v>
      </c>
      <c r="I27" s="8" t="s">
        <v>106</v>
      </c>
      <c r="J27" s="8" t="s">
        <v>104</v>
      </c>
      <c r="K27" s="8"/>
      <c r="L27" s="8" t="s">
        <v>102</v>
      </c>
      <c r="M27" s="8" t="s">
        <v>103</v>
      </c>
      <c r="N27" s="31" t="s">
        <v>131</v>
      </c>
      <c r="O27" s="32" t="s">
        <v>174</v>
      </c>
      <c r="P27" s="33">
        <v>1000</v>
      </c>
      <c r="Q27" s="34">
        <v>53.404178999999999</v>
      </c>
      <c r="R27" s="35">
        <v>9.9999999999999959E-4</v>
      </c>
      <c r="S27" s="34" t="s">
        <v>200</v>
      </c>
      <c r="T27" s="36">
        <v>16</v>
      </c>
      <c r="U27" s="37">
        <v>2473</v>
      </c>
      <c r="V27" s="38" t="s">
        <v>184</v>
      </c>
      <c r="W27" s="39">
        <v>250</v>
      </c>
      <c r="X27" s="40">
        <v>61723000</v>
      </c>
    </row>
    <row r="28" spans="3:24">
      <c r="C28" s="30">
        <v>9</v>
      </c>
      <c r="D28" s="8" t="s">
        <v>60</v>
      </c>
      <c r="E28" s="8" t="s">
        <v>101</v>
      </c>
      <c r="F28" s="30">
        <v>44</v>
      </c>
      <c r="G28" s="30" t="s">
        <v>109</v>
      </c>
      <c r="H28" s="8" t="s">
        <v>105</v>
      </c>
      <c r="I28" s="8" t="s">
        <v>106</v>
      </c>
      <c r="J28" s="8" t="s">
        <v>104</v>
      </c>
      <c r="K28" s="8"/>
      <c r="L28" s="8" t="s">
        <v>102</v>
      </c>
      <c r="M28" s="8" t="s">
        <v>103</v>
      </c>
      <c r="N28" s="41" t="s">
        <v>132</v>
      </c>
      <c r="O28" s="32" t="s">
        <v>176</v>
      </c>
      <c r="P28" s="33">
        <v>2000</v>
      </c>
      <c r="Q28" s="34">
        <v>224.29755179999998</v>
      </c>
      <c r="R28" s="35">
        <v>4.199999999999998E-3</v>
      </c>
      <c r="S28" s="34" t="s">
        <v>200</v>
      </c>
      <c r="T28" s="36">
        <v>16</v>
      </c>
      <c r="U28" s="37">
        <v>2473</v>
      </c>
      <c r="V28" s="38" t="s">
        <v>184</v>
      </c>
      <c r="W28" s="39">
        <v>500</v>
      </c>
      <c r="X28" s="40">
        <v>259236000</v>
      </c>
    </row>
    <row r="29" spans="3:24">
      <c r="C29" s="30">
        <v>9</v>
      </c>
      <c r="D29" s="8" t="s">
        <v>60</v>
      </c>
      <c r="E29" s="8" t="s">
        <v>101</v>
      </c>
      <c r="F29" s="30">
        <v>45</v>
      </c>
      <c r="G29" s="30" t="s">
        <v>111</v>
      </c>
      <c r="H29" s="8" t="s">
        <v>105</v>
      </c>
      <c r="I29" s="8" t="s">
        <v>106</v>
      </c>
      <c r="J29" s="8" t="s">
        <v>104</v>
      </c>
      <c r="K29" s="8"/>
      <c r="L29" s="8" t="s">
        <v>102</v>
      </c>
      <c r="M29" s="8" t="s">
        <v>103</v>
      </c>
      <c r="N29" s="41" t="s">
        <v>202</v>
      </c>
      <c r="O29" s="32" t="s">
        <v>201</v>
      </c>
      <c r="P29" s="33">
        <v>7440</v>
      </c>
      <c r="Q29" s="34">
        <v>475.29719310000002</v>
      </c>
      <c r="R29" s="35">
        <v>8.8999999999999965E-3</v>
      </c>
      <c r="S29" s="34" t="s">
        <v>200</v>
      </c>
      <c r="T29" s="36">
        <v>16</v>
      </c>
      <c r="U29" s="37">
        <v>2473</v>
      </c>
      <c r="V29" s="38" t="s">
        <v>184</v>
      </c>
      <c r="W29" s="39">
        <v>1860</v>
      </c>
      <c r="X29" s="40">
        <v>549333000</v>
      </c>
    </row>
    <row r="30" spans="3:24" hidden="1">
      <c r="C30" s="30">
        <v>10</v>
      </c>
      <c r="D30" s="8" t="s">
        <v>63</v>
      </c>
      <c r="E30" s="8" t="s">
        <v>101</v>
      </c>
      <c r="F30" s="30">
        <v>43</v>
      </c>
      <c r="G30" s="30" t="s">
        <v>107</v>
      </c>
      <c r="H30" s="8" t="s">
        <v>105</v>
      </c>
      <c r="I30" s="8" t="s">
        <v>106</v>
      </c>
      <c r="J30" s="8" t="s">
        <v>104</v>
      </c>
      <c r="K30" s="8"/>
      <c r="L30" s="8" t="s">
        <v>102</v>
      </c>
      <c r="M30" s="8" t="s">
        <v>103</v>
      </c>
      <c r="N30" s="31" t="s">
        <v>133</v>
      </c>
      <c r="O30" s="32" t="s">
        <v>174</v>
      </c>
      <c r="P30" s="33">
        <v>4000</v>
      </c>
      <c r="Q30" s="34">
        <v>182.65</v>
      </c>
      <c r="R30" s="35">
        <v>1.8362000942378305E-3</v>
      </c>
      <c r="S30" s="34" t="s">
        <v>200</v>
      </c>
      <c r="T30" s="36">
        <v>16</v>
      </c>
      <c r="U30" s="37">
        <v>2368</v>
      </c>
      <c r="V30" s="38" t="s">
        <v>185</v>
      </c>
      <c r="W30" s="39">
        <v>1000</v>
      </c>
      <c r="X30" s="40">
        <v>209820000</v>
      </c>
    </row>
    <row r="31" spans="3:24">
      <c r="C31" s="30">
        <v>10</v>
      </c>
      <c r="D31" s="8" t="s">
        <v>63</v>
      </c>
      <c r="E31" s="8" t="s">
        <v>101</v>
      </c>
      <c r="F31" s="30">
        <v>44</v>
      </c>
      <c r="G31" s="30" t="s">
        <v>109</v>
      </c>
      <c r="H31" s="8" t="s">
        <v>105</v>
      </c>
      <c r="I31" s="8" t="s">
        <v>106</v>
      </c>
      <c r="J31" s="8" t="s">
        <v>104</v>
      </c>
      <c r="K31" s="8"/>
      <c r="L31" s="8" t="s">
        <v>102</v>
      </c>
      <c r="M31" s="8" t="s">
        <v>103</v>
      </c>
      <c r="N31" s="41" t="s">
        <v>134</v>
      </c>
      <c r="O31" s="32" t="s">
        <v>176</v>
      </c>
      <c r="P31" s="33">
        <v>900</v>
      </c>
      <c r="Q31" s="34">
        <v>547.96</v>
      </c>
      <c r="R31" s="35">
        <v>5.508700813789005E-3</v>
      </c>
      <c r="S31" s="34" t="s">
        <v>200</v>
      </c>
      <c r="T31" s="36">
        <v>16</v>
      </c>
      <c r="U31" s="37">
        <v>2368</v>
      </c>
      <c r="V31" s="38" t="s">
        <v>185</v>
      </c>
      <c r="W31" s="39">
        <v>225</v>
      </c>
      <c r="X31" s="40">
        <v>629473000</v>
      </c>
    </row>
    <row r="32" spans="3:24">
      <c r="C32" s="30">
        <v>10</v>
      </c>
      <c r="D32" s="8" t="s">
        <v>63</v>
      </c>
      <c r="E32" s="8" t="s">
        <v>101</v>
      </c>
      <c r="F32" s="30">
        <v>45</v>
      </c>
      <c r="G32" s="30" t="s">
        <v>111</v>
      </c>
      <c r="H32" s="8" t="s">
        <v>105</v>
      </c>
      <c r="I32" s="8" t="s">
        <v>106</v>
      </c>
      <c r="J32" s="8" t="s">
        <v>104</v>
      </c>
      <c r="K32" s="8"/>
      <c r="L32" s="8" t="s">
        <v>102</v>
      </c>
      <c r="M32" s="8" t="s">
        <v>103</v>
      </c>
      <c r="N32" s="41" t="s">
        <v>135</v>
      </c>
      <c r="O32" s="32" t="s">
        <v>201</v>
      </c>
      <c r="P32" s="33">
        <v>8000</v>
      </c>
      <c r="Q32" s="34">
        <v>730.62</v>
      </c>
      <c r="R32" s="35">
        <v>7.3450014391023477E-3</v>
      </c>
      <c r="S32" s="34" t="s">
        <v>200</v>
      </c>
      <c r="T32" s="36">
        <v>16</v>
      </c>
      <c r="U32" s="37">
        <v>2368</v>
      </c>
      <c r="V32" s="38" t="s">
        <v>185</v>
      </c>
      <c r="W32" s="39">
        <v>2000</v>
      </c>
      <c r="X32" s="40">
        <v>839305000</v>
      </c>
    </row>
    <row r="33" spans="3:24">
      <c r="C33" s="30">
        <v>11</v>
      </c>
      <c r="D33" s="8" t="s">
        <v>66</v>
      </c>
      <c r="E33" s="8" t="s">
        <v>101</v>
      </c>
      <c r="F33" s="30">
        <v>44</v>
      </c>
      <c r="G33" s="30" t="s">
        <v>109</v>
      </c>
      <c r="H33" s="8" t="s">
        <v>105</v>
      </c>
      <c r="I33" s="8" t="s">
        <v>106</v>
      </c>
      <c r="J33" s="8" t="s">
        <v>104</v>
      </c>
      <c r="K33" s="8"/>
      <c r="L33" s="8" t="s">
        <v>102</v>
      </c>
      <c r="M33" s="8" t="s">
        <v>103</v>
      </c>
      <c r="N33" s="41" t="s">
        <v>136</v>
      </c>
      <c r="O33" s="32" t="s">
        <v>176</v>
      </c>
      <c r="P33" s="33">
        <v>1500</v>
      </c>
      <c r="Q33" s="34">
        <v>576.35</v>
      </c>
      <c r="R33" s="35">
        <v>4.1500163775696191E-3</v>
      </c>
      <c r="S33" s="34" t="s">
        <v>200</v>
      </c>
      <c r="T33" s="36">
        <v>16</v>
      </c>
      <c r="U33" s="37">
        <v>2614</v>
      </c>
      <c r="V33" s="38" t="s">
        <v>186</v>
      </c>
      <c r="W33" s="39">
        <v>380</v>
      </c>
      <c r="X33" s="40">
        <v>755904000</v>
      </c>
    </row>
    <row r="34" spans="3:24">
      <c r="C34" s="30">
        <v>11</v>
      </c>
      <c r="D34" s="8" t="s">
        <v>66</v>
      </c>
      <c r="E34" s="8" t="s">
        <v>101</v>
      </c>
      <c r="F34" s="30">
        <v>45</v>
      </c>
      <c r="G34" s="30" t="s">
        <v>111</v>
      </c>
      <c r="H34" s="8" t="s">
        <v>105</v>
      </c>
      <c r="I34" s="8" t="s">
        <v>106</v>
      </c>
      <c r="J34" s="8" t="s">
        <v>104</v>
      </c>
      <c r="K34" s="8"/>
      <c r="L34" s="8" t="s">
        <v>102</v>
      </c>
      <c r="M34" s="8" t="s">
        <v>103</v>
      </c>
      <c r="N34" s="41" t="s">
        <v>137</v>
      </c>
      <c r="O34" s="32" t="s">
        <v>201</v>
      </c>
      <c r="P34" s="33">
        <v>16000</v>
      </c>
      <c r="Q34" s="34">
        <v>1388.79</v>
      </c>
      <c r="R34" s="35">
        <v>1.0000002160154266E-2</v>
      </c>
      <c r="S34" s="34" t="s">
        <v>200</v>
      </c>
      <c r="T34" s="36">
        <v>16</v>
      </c>
      <c r="U34" s="37">
        <v>2614</v>
      </c>
      <c r="V34" s="38" t="s">
        <v>186</v>
      </c>
      <c r="W34" s="39">
        <v>4000</v>
      </c>
      <c r="X34" s="40">
        <v>1500000000</v>
      </c>
    </row>
    <row r="35" spans="3:24">
      <c r="C35" s="30">
        <v>12</v>
      </c>
      <c r="D35" s="8" t="s">
        <v>69</v>
      </c>
      <c r="E35" s="8" t="s">
        <v>101</v>
      </c>
      <c r="F35" s="30">
        <v>44</v>
      </c>
      <c r="G35" s="30" t="s">
        <v>109</v>
      </c>
      <c r="H35" s="8" t="s">
        <v>105</v>
      </c>
      <c r="I35" s="8" t="s">
        <v>106</v>
      </c>
      <c r="J35" s="8" t="s">
        <v>104</v>
      </c>
      <c r="K35" s="8"/>
      <c r="L35" s="8" t="s">
        <v>102</v>
      </c>
      <c r="M35" s="8" t="s">
        <v>103</v>
      </c>
      <c r="N35" s="41" t="s">
        <v>132</v>
      </c>
      <c r="O35" s="32" t="s">
        <v>176</v>
      </c>
      <c r="P35" s="33">
        <v>2000</v>
      </c>
      <c r="Q35" s="34">
        <v>313.29000000000002</v>
      </c>
      <c r="R35" s="35">
        <v>7.499922795968535E-3</v>
      </c>
      <c r="S35" s="34" t="s">
        <v>200</v>
      </c>
      <c r="T35" s="36">
        <v>16</v>
      </c>
      <c r="U35" s="37">
        <v>2801</v>
      </c>
      <c r="V35" s="38" t="s">
        <v>187</v>
      </c>
      <c r="W35" s="39">
        <v>500</v>
      </c>
      <c r="X35" s="40">
        <v>366217000</v>
      </c>
    </row>
    <row r="36" spans="3:24">
      <c r="C36" s="30">
        <v>12</v>
      </c>
      <c r="D36" s="8" t="s">
        <v>69</v>
      </c>
      <c r="E36" s="8" t="s">
        <v>101</v>
      </c>
      <c r="F36" s="30">
        <v>45</v>
      </c>
      <c r="G36" s="30" t="s">
        <v>111</v>
      </c>
      <c r="H36" s="8" t="s">
        <v>105</v>
      </c>
      <c r="I36" s="8" t="s">
        <v>106</v>
      </c>
      <c r="J36" s="8" t="s">
        <v>104</v>
      </c>
      <c r="K36" s="8"/>
      <c r="L36" s="8" t="s">
        <v>102</v>
      </c>
      <c r="M36" s="8" t="s">
        <v>103</v>
      </c>
      <c r="N36" s="41" t="s">
        <v>138</v>
      </c>
      <c r="O36" s="32" t="s">
        <v>201</v>
      </c>
      <c r="P36" s="33">
        <v>1000</v>
      </c>
      <c r="Q36" s="34">
        <v>313.29000000000002</v>
      </c>
      <c r="R36" s="35">
        <v>7.499922795968535E-3</v>
      </c>
      <c r="S36" s="34" t="s">
        <v>200</v>
      </c>
      <c r="T36" s="36">
        <v>16</v>
      </c>
      <c r="U36" s="37">
        <v>2801</v>
      </c>
      <c r="V36" s="38" t="s">
        <v>187</v>
      </c>
      <c r="W36" s="39">
        <v>250</v>
      </c>
      <c r="X36" s="40">
        <v>366217000</v>
      </c>
    </row>
    <row r="37" spans="3:24" hidden="1">
      <c r="C37" s="30">
        <v>13</v>
      </c>
      <c r="D37" s="8" t="s">
        <v>72</v>
      </c>
      <c r="E37" s="8" t="s">
        <v>101</v>
      </c>
      <c r="F37" s="30">
        <v>43</v>
      </c>
      <c r="G37" s="30" t="s">
        <v>107</v>
      </c>
      <c r="H37" s="8" t="s">
        <v>105</v>
      </c>
      <c r="I37" s="8" t="s">
        <v>106</v>
      </c>
      <c r="J37" s="8" t="s">
        <v>104</v>
      </c>
      <c r="K37" s="8"/>
      <c r="L37" s="8" t="s">
        <v>102</v>
      </c>
      <c r="M37" s="8" t="s">
        <v>103</v>
      </c>
      <c r="N37" s="31" t="s">
        <v>131</v>
      </c>
      <c r="O37" s="32" t="s">
        <v>174</v>
      </c>
      <c r="P37" s="33">
        <v>1000</v>
      </c>
      <c r="Q37" s="34">
        <v>47.29</v>
      </c>
      <c r="R37" s="35">
        <v>1.4998461777550834E-3</v>
      </c>
      <c r="S37" s="34" t="s">
        <v>200</v>
      </c>
      <c r="T37" s="36">
        <v>16</v>
      </c>
      <c r="U37" s="37">
        <v>2361</v>
      </c>
      <c r="V37" s="38" t="s">
        <v>188</v>
      </c>
      <c r="W37" s="39">
        <v>250</v>
      </c>
      <c r="X37" s="40">
        <v>48634000</v>
      </c>
    </row>
    <row r="38" spans="3:24">
      <c r="C38" s="30">
        <v>13</v>
      </c>
      <c r="D38" s="8" t="s">
        <v>72</v>
      </c>
      <c r="E38" s="8" t="s">
        <v>101</v>
      </c>
      <c r="F38" s="30">
        <v>44</v>
      </c>
      <c r="G38" s="30" t="s">
        <v>109</v>
      </c>
      <c r="H38" s="8" t="s">
        <v>105</v>
      </c>
      <c r="I38" s="8" t="s">
        <v>106</v>
      </c>
      <c r="J38" s="8" t="s">
        <v>104</v>
      </c>
      <c r="K38" s="8"/>
      <c r="L38" s="8" t="s">
        <v>102</v>
      </c>
      <c r="M38" s="8" t="s">
        <v>103</v>
      </c>
      <c r="N38" s="41" t="s">
        <v>139</v>
      </c>
      <c r="O38" s="32" t="s">
        <v>176</v>
      </c>
      <c r="P38" s="33">
        <v>600</v>
      </c>
      <c r="Q38" s="34">
        <v>283.77</v>
      </c>
      <c r="R38" s="35">
        <v>9.0000285443341092E-3</v>
      </c>
      <c r="S38" s="34" t="s">
        <v>200</v>
      </c>
      <c r="T38" s="36">
        <v>16</v>
      </c>
      <c r="U38" s="37">
        <v>2361</v>
      </c>
      <c r="V38" s="38" t="s">
        <v>188</v>
      </c>
      <c r="W38" s="39">
        <v>150</v>
      </c>
      <c r="X38" s="40">
        <v>291632000</v>
      </c>
    </row>
    <row r="39" spans="3:24">
      <c r="C39" s="30">
        <v>13</v>
      </c>
      <c r="D39" s="8" t="s">
        <v>72</v>
      </c>
      <c r="E39" s="8" t="s">
        <v>101</v>
      </c>
      <c r="F39" s="30">
        <v>45</v>
      </c>
      <c r="G39" s="30" t="s">
        <v>111</v>
      </c>
      <c r="H39" s="8" t="s">
        <v>105</v>
      </c>
      <c r="I39" s="8" t="s">
        <v>106</v>
      </c>
      <c r="J39" s="8" t="s">
        <v>104</v>
      </c>
      <c r="K39" s="8"/>
      <c r="L39" s="8" t="s">
        <v>102</v>
      </c>
      <c r="M39" s="8" t="s">
        <v>103</v>
      </c>
      <c r="N39" s="41" t="s">
        <v>140</v>
      </c>
      <c r="O39" s="32" t="s">
        <v>201</v>
      </c>
      <c r="P39" s="33">
        <v>280</v>
      </c>
      <c r="Q39" s="34">
        <v>141.88</v>
      </c>
      <c r="R39" s="35">
        <v>4.4998556925331199E-3</v>
      </c>
      <c r="S39" s="34" t="s">
        <v>200</v>
      </c>
      <c r="T39" s="36">
        <v>16</v>
      </c>
      <c r="U39" s="37">
        <v>2361</v>
      </c>
      <c r="V39" s="38" t="s">
        <v>188</v>
      </c>
      <c r="W39" s="39">
        <v>70</v>
      </c>
      <c r="X39" s="40">
        <v>145811000</v>
      </c>
    </row>
    <row r="40" spans="3:24" hidden="1">
      <c r="C40" s="30">
        <v>14</v>
      </c>
      <c r="D40" s="8" t="s">
        <v>75</v>
      </c>
      <c r="E40" s="8" t="s">
        <v>101</v>
      </c>
      <c r="F40" s="30">
        <v>43</v>
      </c>
      <c r="G40" s="30" t="s">
        <v>107</v>
      </c>
      <c r="H40" s="8" t="s">
        <v>105</v>
      </c>
      <c r="I40" s="8" t="s">
        <v>106</v>
      </c>
      <c r="J40" s="8" t="s">
        <v>104</v>
      </c>
      <c r="K40" s="8"/>
      <c r="L40" s="8" t="s">
        <v>102</v>
      </c>
      <c r="M40" s="8" t="s">
        <v>103</v>
      </c>
      <c r="N40" s="31" t="s">
        <v>141</v>
      </c>
      <c r="O40" s="32" t="s">
        <v>174</v>
      </c>
      <c r="P40" s="33">
        <v>800</v>
      </c>
      <c r="Q40" s="34">
        <v>73.87</v>
      </c>
      <c r="R40" s="35">
        <v>2.0199954114629754E-3</v>
      </c>
      <c r="S40" s="34" t="s">
        <v>200</v>
      </c>
      <c r="T40" s="36">
        <v>16</v>
      </c>
      <c r="U40" s="37">
        <v>2741</v>
      </c>
      <c r="V40" s="38" t="s">
        <v>189</v>
      </c>
      <c r="W40" s="39">
        <v>200</v>
      </c>
      <c r="X40" s="47">
        <v>90804000</v>
      </c>
    </row>
    <row r="41" spans="3:24">
      <c r="C41" s="30">
        <v>14</v>
      </c>
      <c r="D41" s="8" t="s">
        <v>75</v>
      </c>
      <c r="E41" s="8" t="s">
        <v>101</v>
      </c>
      <c r="F41" s="30">
        <v>44</v>
      </c>
      <c r="G41" s="30" t="s">
        <v>109</v>
      </c>
      <c r="H41" s="8" t="s">
        <v>105</v>
      </c>
      <c r="I41" s="8" t="s">
        <v>106</v>
      </c>
      <c r="J41" s="8" t="s">
        <v>104</v>
      </c>
      <c r="K41" s="8"/>
      <c r="L41" s="8" t="s">
        <v>102</v>
      </c>
      <c r="M41" s="8" t="s">
        <v>103</v>
      </c>
      <c r="N41" s="41" t="s">
        <v>142</v>
      </c>
      <c r="O41" s="32" t="s">
        <v>176</v>
      </c>
      <c r="P41" s="33">
        <v>2000</v>
      </c>
      <c r="Q41" s="34">
        <v>237.7</v>
      </c>
      <c r="R41" s="35">
        <v>6.4999716976411161E-3</v>
      </c>
      <c r="S41" s="34" t="s">
        <v>200</v>
      </c>
      <c r="T41" s="36">
        <v>16</v>
      </c>
      <c r="U41" s="37">
        <v>2741</v>
      </c>
      <c r="V41" s="38" t="s">
        <v>189</v>
      </c>
      <c r="W41" s="39">
        <v>500</v>
      </c>
      <c r="X41" s="48">
        <v>276320000</v>
      </c>
    </row>
    <row r="42" spans="3:24">
      <c r="C42" s="30">
        <v>14</v>
      </c>
      <c r="D42" s="8" t="s">
        <v>75</v>
      </c>
      <c r="E42" s="8" t="s">
        <v>101</v>
      </c>
      <c r="F42" s="30">
        <v>45</v>
      </c>
      <c r="G42" s="30" t="s">
        <v>111</v>
      </c>
      <c r="H42" s="8" t="s">
        <v>105</v>
      </c>
      <c r="I42" s="8" t="s">
        <v>106</v>
      </c>
      <c r="J42" s="8" t="s">
        <v>104</v>
      </c>
      <c r="K42" s="8"/>
      <c r="L42" s="8" t="s">
        <v>102</v>
      </c>
      <c r="M42" s="8" t="s">
        <v>103</v>
      </c>
      <c r="N42" s="41" t="s">
        <v>143</v>
      </c>
      <c r="O42" s="32" t="s">
        <v>201</v>
      </c>
      <c r="P42" s="33">
        <v>2000</v>
      </c>
      <c r="Q42" s="34">
        <v>237.7</v>
      </c>
      <c r="R42" s="35">
        <v>6.4999716976411161E-3</v>
      </c>
      <c r="S42" s="34" t="s">
        <v>200</v>
      </c>
      <c r="T42" s="36">
        <v>16</v>
      </c>
      <c r="U42" s="37">
        <v>2741</v>
      </c>
      <c r="V42" s="38" t="s">
        <v>189</v>
      </c>
      <c r="W42" s="39">
        <v>500</v>
      </c>
      <c r="X42" s="49">
        <v>276320000</v>
      </c>
    </row>
    <row r="43" spans="3:24" hidden="1">
      <c r="C43" s="30">
        <v>15</v>
      </c>
      <c r="D43" s="8" t="s">
        <v>78</v>
      </c>
      <c r="E43" s="8" t="s">
        <v>101</v>
      </c>
      <c r="F43" s="30">
        <v>43</v>
      </c>
      <c r="G43" s="30" t="s">
        <v>107</v>
      </c>
      <c r="H43" s="8" t="s">
        <v>105</v>
      </c>
      <c r="I43" s="8" t="s">
        <v>106</v>
      </c>
      <c r="J43" s="8" t="s">
        <v>104</v>
      </c>
      <c r="K43" s="8"/>
      <c r="L43" s="8" t="s">
        <v>102</v>
      </c>
      <c r="M43" s="8" t="s">
        <v>103</v>
      </c>
      <c r="N43" s="31" t="s">
        <v>144</v>
      </c>
      <c r="O43" s="32" t="s">
        <v>174</v>
      </c>
      <c r="P43" s="33">
        <v>80</v>
      </c>
      <c r="Q43" s="34">
        <v>187.24</v>
      </c>
      <c r="R43" s="35">
        <v>5.6415585573832147E-3</v>
      </c>
      <c r="S43" s="34" t="s">
        <v>200</v>
      </c>
      <c r="T43" s="36">
        <v>16</v>
      </c>
      <c r="U43" s="37">
        <v>2488</v>
      </c>
      <c r="V43" s="38" t="s">
        <v>190</v>
      </c>
      <c r="W43" s="39">
        <v>20</v>
      </c>
      <c r="X43" s="40">
        <v>187236000</v>
      </c>
    </row>
    <row r="44" spans="3:24">
      <c r="C44" s="30">
        <v>15</v>
      </c>
      <c r="D44" s="8" t="s">
        <v>78</v>
      </c>
      <c r="E44" s="8" t="s">
        <v>101</v>
      </c>
      <c r="F44" s="30">
        <v>44</v>
      </c>
      <c r="G44" s="30" t="s">
        <v>109</v>
      </c>
      <c r="H44" s="8" t="s">
        <v>105</v>
      </c>
      <c r="I44" s="8" t="s">
        <v>106</v>
      </c>
      <c r="J44" s="8" t="s">
        <v>104</v>
      </c>
      <c r="K44" s="8"/>
      <c r="L44" s="8" t="s">
        <v>102</v>
      </c>
      <c r="M44" s="8" t="s">
        <v>103</v>
      </c>
      <c r="N44" s="41" t="s">
        <v>145</v>
      </c>
      <c r="O44" s="32" t="s">
        <v>176</v>
      </c>
      <c r="P44" s="33">
        <v>1000</v>
      </c>
      <c r="Q44" s="34">
        <v>250.39</v>
      </c>
      <c r="R44" s="35">
        <v>7.5442739114675436E-3</v>
      </c>
      <c r="S44" s="34" t="s">
        <v>200</v>
      </c>
      <c r="T44" s="36">
        <v>16</v>
      </c>
      <c r="U44" s="37">
        <v>2488</v>
      </c>
      <c r="V44" s="38" t="s">
        <v>190</v>
      </c>
      <c r="W44" s="39">
        <v>250</v>
      </c>
      <c r="X44" s="40">
        <v>250387000</v>
      </c>
    </row>
    <row r="45" spans="3:24">
      <c r="C45" s="30">
        <v>15</v>
      </c>
      <c r="D45" s="8" t="s">
        <v>78</v>
      </c>
      <c r="E45" s="8" t="s">
        <v>101</v>
      </c>
      <c r="F45" s="30">
        <v>45</v>
      </c>
      <c r="G45" s="30" t="s">
        <v>111</v>
      </c>
      <c r="H45" s="8" t="s">
        <v>105</v>
      </c>
      <c r="I45" s="8" t="s">
        <v>106</v>
      </c>
      <c r="J45" s="8" t="s">
        <v>104</v>
      </c>
      <c r="K45" s="8"/>
      <c r="L45" s="8" t="s">
        <v>102</v>
      </c>
      <c r="M45" s="8" t="s">
        <v>103</v>
      </c>
      <c r="N45" s="41" t="s">
        <v>146</v>
      </c>
      <c r="O45" s="32" t="s">
        <v>201</v>
      </c>
      <c r="P45" s="33">
        <v>400</v>
      </c>
      <c r="Q45" s="34">
        <v>60.22</v>
      </c>
      <c r="R45" s="35">
        <v>1.8144341824696494E-3</v>
      </c>
      <c r="S45" s="34" t="s">
        <v>200</v>
      </c>
      <c r="T45" s="36">
        <v>16</v>
      </c>
      <c r="U45" s="37">
        <v>2488</v>
      </c>
      <c r="V45" s="38" t="s">
        <v>190</v>
      </c>
      <c r="W45" s="39">
        <v>100</v>
      </c>
      <c r="X45" s="40">
        <v>60215000</v>
      </c>
    </row>
    <row r="46" spans="3:24">
      <c r="C46" s="30">
        <v>16</v>
      </c>
      <c r="D46" s="8" t="s">
        <v>81</v>
      </c>
      <c r="E46" s="8" t="s">
        <v>101</v>
      </c>
      <c r="F46" s="30">
        <v>44</v>
      </c>
      <c r="G46" s="30" t="s">
        <v>109</v>
      </c>
      <c r="H46" s="8" t="s">
        <v>105</v>
      </c>
      <c r="I46" s="8" t="s">
        <v>106</v>
      </c>
      <c r="J46" s="8" t="s">
        <v>104</v>
      </c>
      <c r="K46" s="8"/>
      <c r="L46" s="8" t="s">
        <v>102</v>
      </c>
      <c r="M46" s="8" t="s">
        <v>103</v>
      </c>
      <c r="N46" s="41" t="s">
        <v>147</v>
      </c>
      <c r="O46" s="32" t="s">
        <v>176</v>
      </c>
      <c r="P46" s="33">
        <v>4000</v>
      </c>
      <c r="Q46" s="34">
        <v>336.89</v>
      </c>
      <c r="R46" s="35">
        <v>6.5000540240175353E-3</v>
      </c>
      <c r="S46" s="34" t="s">
        <v>200</v>
      </c>
      <c r="T46" s="36">
        <v>16</v>
      </c>
      <c r="U46" s="37">
        <v>2447</v>
      </c>
      <c r="V46" s="38" t="s">
        <v>191</v>
      </c>
      <c r="W46" s="39">
        <v>1000</v>
      </c>
      <c r="X46" s="40">
        <v>387296000</v>
      </c>
    </row>
    <row r="47" spans="3:24">
      <c r="C47" s="30">
        <v>16</v>
      </c>
      <c r="D47" s="8" t="s">
        <v>81</v>
      </c>
      <c r="E47" s="8" t="s">
        <v>101</v>
      </c>
      <c r="F47" s="30">
        <v>45</v>
      </c>
      <c r="G47" s="30" t="s">
        <v>111</v>
      </c>
      <c r="H47" s="8" t="s">
        <v>105</v>
      </c>
      <c r="I47" s="8" t="s">
        <v>106</v>
      </c>
      <c r="J47" s="8" t="s">
        <v>104</v>
      </c>
      <c r="K47" s="8"/>
      <c r="L47" s="8" t="s">
        <v>102</v>
      </c>
      <c r="M47" s="8" t="s">
        <v>103</v>
      </c>
      <c r="N47" s="41" t="s">
        <v>148</v>
      </c>
      <c r="O47" s="32" t="s">
        <v>201</v>
      </c>
      <c r="P47" s="33">
        <v>4000</v>
      </c>
      <c r="Q47" s="34">
        <v>440.55</v>
      </c>
      <c r="R47" s="35">
        <v>8.5001003303182797E-3</v>
      </c>
      <c r="S47" s="34" t="s">
        <v>200</v>
      </c>
      <c r="T47" s="36">
        <v>16</v>
      </c>
      <c r="U47" s="37">
        <v>2447</v>
      </c>
      <c r="V47" s="38" t="s">
        <v>191</v>
      </c>
      <c r="W47" s="39">
        <v>1000</v>
      </c>
      <c r="X47" s="40">
        <v>506466000</v>
      </c>
    </row>
    <row r="48" spans="3:24" ht="15.75" hidden="1">
      <c r="C48" s="30">
        <v>17</v>
      </c>
      <c r="D48" s="8" t="s">
        <v>84</v>
      </c>
      <c r="E48" s="8" t="s">
        <v>101</v>
      </c>
      <c r="F48" s="30">
        <v>43</v>
      </c>
      <c r="G48" s="30" t="s">
        <v>107</v>
      </c>
      <c r="H48" s="8" t="s">
        <v>105</v>
      </c>
      <c r="I48" s="8" t="s">
        <v>106</v>
      </c>
      <c r="J48" s="8" t="s">
        <v>104</v>
      </c>
      <c r="K48" s="8"/>
      <c r="L48" s="8" t="s">
        <v>102</v>
      </c>
      <c r="M48" s="8" t="s">
        <v>103</v>
      </c>
      <c r="N48" s="31" t="s">
        <v>149</v>
      </c>
      <c r="O48" s="32" t="s">
        <v>174</v>
      </c>
      <c r="P48" s="33">
        <v>550</v>
      </c>
      <c r="Q48" s="34">
        <v>108.19</v>
      </c>
      <c r="R48" s="35">
        <v>4.0306101350528227E-3</v>
      </c>
      <c r="S48" s="34" t="s">
        <v>200</v>
      </c>
      <c r="T48" s="36">
        <v>16</v>
      </c>
      <c r="U48" s="37">
        <v>2403</v>
      </c>
      <c r="V48" s="1" t="s">
        <v>192</v>
      </c>
      <c r="W48" s="39">
        <v>140</v>
      </c>
      <c r="X48" s="40">
        <v>128000000</v>
      </c>
    </row>
    <row r="49" spans="3:24">
      <c r="C49" s="30">
        <v>17</v>
      </c>
      <c r="D49" s="8" t="s">
        <v>84</v>
      </c>
      <c r="E49" s="8" t="s">
        <v>101</v>
      </c>
      <c r="F49" s="30">
        <v>44</v>
      </c>
      <c r="G49" s="30" t="s">
        <v>109</v>
      </c>
      <c r="H49" s="8" t="s">
        <v>105</v>
      </c>
      <c r="I49" s="8" t="s">
        <v>106</v>
      </c>
      <c r="J49" s="8" t="s">
        <v>104</v>
      </c>
      <c r="K49" s="8"/>
      <c r="L49" s="8" t="s">
        <v>102</v>
      </c>
      <c r="M49" s="8" t="s">
        <v>103</v>
      </c>
      <c r="N49" s="41" t="s">
        <v>150</v>
      </c>
      <c r="O49" s="32" t="s">
        <v>176</v>
      </c>
      <c r="P49" s="33">
        <v>1600</v>
      </c>
      <c r="Q49" s="34">
        <v>189.99</v>
      </c>
      <c r="R49" s="35">
        <v>7.078062848310248E-3</v>
      </c>
      <c r="S49" s="34" t="s">
        <v>200</v>
      </c>
      <c r="T49" s="36">
        <v>16</v>
      </c>
      <c r="U49" s="37">
        <v>2403</v>
      </c>
      <c r="V49" s="38" t="s">
        <v>192</v>
      </c>
      <c r="W49" s="39">
        <v>400</v>
      </c>
      <c r="X49" s="40">
        <v>225000000</v>
      </c>
    </row>
    <row r="50" spans="3:24">
      <c r="C50" s="30">
        <v>17</v>
      </c>
      <c r="D50" s="8" t="s">
        <v>84</v>
      </c>
      <c r="E50" s="8" t="s">
        <v>101</v>
      </c>
      <c r="F50" s="30">
        <v>45</v>
      </c>
      <c r="G50" s="30" t="s">
        <v>111</v>
      </c>
      <c r="H50" s="8" t="s">
        <v>105</v>
      </c>
      <c r="I50" s="8" t="s">
        <v>106</v>
      </c>
      <c r="J50" s="8" t="s">
        <v>104</v>
      </c>
      <c r="K50" s="8"/>
      <c r="L50" s="8" t="s">
        <v>102</v>
      </c>
      <c r="M50" s="8" t="s">
        <v>103</v>
      </c>
      <c r="N50" s="41" t="s">
        <v>151</v>
      </c>
      <c r="O50" s="32" t="s">
        <v>201</v>
      </c>
      <c r="P50" s="33">
        <v>1600</v>
      </c>
      <c r="Q50" s="34">
        <v>92.35</v>
      </c>
      <c r="R50" s="35">
        <v>3.4404921524367146E-3</v>
      </c>
      <c r="S50" s="34" t="s">
        <v>200</v>
      </c>
      <c r="T50" s="36">
        <v>16</v>
      </c>
      <c r="U50" s="37">
        <v>2403</v>
      </c>
      <c r="V50" s="38" t="s">
        <v>192</v>
      </c>
      <c r="W50" s="39">
        <v>400</v>
      </c>
      <c r="X50" s="40">
        <v>110000000</v>
      </c>
    </row>
    <row r="51" spans="3:24" hidden="1">
      <c r="C51" s="30">
        <v>18</v>
      </c>
      <c r="D51" s="8" t="s">
        <v>87</v>
      </c>
      <c r="E51" s="8" t="s">
        <v>101</v>
      </c>
      <c r="F51" s="30">
        <v>43</v>
      </c>
      <c r="G51" s="30" t="s">
        <v>107</v>
      </c>
      <c r="H51" s="8" t="s">
        <v>105</v>
      </c>
      <c r="I51" s="8" t="s">
        <v>106</v>
      </c>
      <c r="J51" s="8" t="s">
        <v>104</v>
      </c>
      <c r="K51" s="8"/>
      <c r="L51" s="8" t="s">
        <v>102</v>
      </c>
      <c r="M51" s="8" t="s">
        <v>103</v>
      </c>
      <c r="N51" s="31" t="s">
        <v>152</v>
      </c>
      <c r="O51" s="32" t="s">
        <v>174</v>
      </c>
      <c r="P51" s="33">
        <v>4000</v>
      </c>
      <c r="Q51" s="34">
        <v>151.68</v>
      </c>
      <c r="R51" s="35">
        <v>1.5000231438944691E-3</v>
      </c>
      <c r="S51" s="34" t="s">
        <v>200</v>
      </c>
      <c r="T51" s="36">
        <v>16</v>
      </c>
      <c r="U51" s="37">
        <v>2757</v>
      </c>
      <c r="V51" s="38" t="s">
        <v>193</v>
      </c>
      <c r="W51" s="39">
        <v>1000</v>
      </c>
      <c r="X51" s="40">
        <v>174769000</v>
      </c>
    </row>
    <row r="52" spans="3:24">
      <c r="C52" s="30">
        <v>18</v>
      </c>
      <c r="D52" s="8" t="s">
        <v>87</v>
      </c>
      <c r="E52" s="8" t="s">
        <v>101</v>
      </c>
      <c r="F52" s="30">
        <v>44</v>
      </c>
      <c r="G52" s="30" t="s">
        <v>109</v>
      </c>
      <c r="H52" s="8" t="s">
        <v>105</v>
      </c>
      <c r="I52" s="8" t="s">
        <v>106</v>
      </c>
      <c r="J52" s="8" t="s">
        <v>104</v>
      </c>
      <c r="K52" s="8"/>
      <c r="L52" s="8" t="s">
        <v>102</v>
      </c>
      <c r="M52" s="8" t="s">
        <v>103</v>
      </c>
      <c r="N52" s="41" t="s">
        <v>153</v>
      </c>
      <c r="O52" s="32" t="s">
        <v>176</v>
      </c>
      <c r="P52" s="33">
        <v>5000</v>
      </c>
      <c r="Q52" s="34">
        <v>409.53</v>
      </c>
      <c r="R52" s="35">
        <v>4.050003152156526E-3</v>
      </c>
      <c r="S52" s="34" t="s">
        <v>200</v>
      </c>
      <c r="T52" s="36">
        <v>16</v>
      </c>
      <c r="U52" s="37">
        <v>2757</v>
      </c>
      <c r="V52" s="38" t="s">
        <v>193</v>
      </c>
      <c r="W52" s="39">
        <v>1250</v>
      </c>
      <c r="X52" s="40">
        <v>471878000</v>
      </c>
    </row>
    <row r="53" spans="3:24">
      <c r="C53" s="30">
        <v>18</v>
      </c>
      <c r="D53" s="8" t="s">
        <v>87</v>
      </c>
      <c r="E53" s="8" t="s">
        <v>101</v>
      </c>
      <c r="F53" s="30">
        <v>45</v>
      </c>
      <c r="G53" s="30" t="s">
        <v>111</v>
      </c>
      <c r="H53" s="8" t="s">
        <v>105</v>
      </c>
      <c r="I53" s="8" t="s">
        <v>106</v>
      </c>
      <c r="J53" s="8" t="s">
        <v>104</v>
      </c>
      <c r="K53" s="8"/>
      <c r="L53" s="8" t="s">
        <v>102</v>
      </c>
      <c r="M53" s="8" t="s">
        <v>103</v>
      </c>
      <c r="N53" s="41" t="s">
        <v>154</v>
      </c>
      <c r="O53" s="32" t="s">
        <v>201</v>
      </c>
      <c r="P53" s="33">
        <v>18000</v>
      </c>
      <c r="Q53" s="34">
        <v>955.57</v>
      </c>
      <c r="R53" s="35">
        <v>9.4500073550318944E-3</v>
      </c>
      <c r="S53" s="34" t="s">
        <v>200</v>
      </c>
      <c r="T53" s="36">
        <v>16</v>
      </c>
      <c r="U53" s="37">
        <v>2757</v>
      </c>
      <c r="V53" s="38" t="s">
        <v>193</v>
      </c>
      <c r="W53" s="39">
        <v>4500</v>
      </c>
      <c r="X53" s="40">
        <v>1101048000</v>
      </c>
    </row>
    <row r="54" spans="3:24" ht="15.75" hidden="1">
      <c r="C54" s="30">
        <v>19</v>
      </c>
      <c r="D54" s="8" t="s">
        <v>90</v>
      </c>
      <c r="E54" s="8" t="s">
        <v>101</v>
      </c>
      <c r="F54" s="30">
        <v>43</v>
      </c>
      <c r="G54" s="30" t="s">
        <v>107</v>
      </c>
      <c r="H54" s="8" t="s">
        <v>105</v>
      </c>
      <c r="I54" s="8" t="s">
        <v>106</v>
      </c>
      <c r="J54" s="8" t="s">
        <v>104</v>
      </c>
      <c r="K54" s="8"/>
      <c r="L54" s="8" t="s">
        <v>102</v>
      </c>
      <c r="M54" s="8" t="s">
        <v>103</v>
      </c>
      <c r="N54" s="31" t="s">
        <v>155</v>
      </c>
      <c r="O54" s="32" t="s">
        <v>174</v>
      </c>
      <c r="P54" s="33">
        <v>11000</v>
      </c>
      <c r="Q54" s="34">
        <v>179.72</v>
      </c>
      <c r="R54" s="35">
        <v>9.4999782745878558E-4</v>
      </c>
      <c r="S54" s="34" t="s">
        <v>200</v>
      </c>
      <c r="T54" s="36">
        <v>16</v>
      </c>
      <c r="U54" s="37">
        <v>2245</v>
      </c>
      <c r="V54" s="1" t="s">
        <v>194</v>
      </c>
      <c r="W54" s="39">
        <v>2700</v>
      </c>
      <c r="X54" s="40">
        <v>199000000</v>
      </c>
    </row>
    <row r="55" spans="3:24" ht="15.75">
      <c r="C55" s="30">
        <v>19</v>
      </c>
      <c r="D55" s="8" t="s">
        <v>90</v>
      </c>
      <c r="E55" s="8" t="s">
        <v>101</v>
      </c>
      <c r="F55" s="30">
        <v>44</v>
      </c>
      <c r="G55" s="30" t="s">
        <v>109</v>
      </c>
      <c r="H55" s="8" t="s">
        <v>105</v>
      </c>
      <c r="I55" s="8" t="s">
        <v>106</v>
      </c>
      <c r="J55" s="8" t="s">
        <v>104</v>
      </c>
      <c r="K55" s="8"/>
      <c r="L55" s="8" t="s">
        <v>102</v>
      </c>
      <c r="M55" s="8" t="s">
        <v>103</v>
      </c>
      <c r="N55" s="41" t="s">
        <v>156</v>
      </c>
      <c r="O55" s="32" t="s">
        <v>176</v>
      </c>
      <c r="P55" s="33">
        <v>22000</v>
      </c>
      <c r="Q55" s="34">
        <v>1040.49</v>
      </c>
      <c r="R55" s="35">
        <v>5.500018025220297E-3</v>
      </c>
      <c r="S55" s="34" t="s">
        <v>200</v>
      </c>
      <c r="T55" s="36">
        <v>16</v>
      </c>
      <c r="U55" s="37">
        <v>2245</v>
      </c>
      <c r="V55" s="1" t="s">
        <v>194</v>
      </c>
      <c r="W55" s="39">
        <v>5500</v>
      </c>
      <c r="X55" s="40">
        <v>1154000000</v>
      </c>
    </row>
    <row r="56" spans="3:24" ht="15.75">
      <c r="C56" s="30">
        <v>19</v>
      </c>
      <c r="D56" s="8" t="s">
        <v>90</v>
      </c>
      <c r="E56" s="8" t="s">
        <v>101</v>
      </c>
      <c r="F56" s="30">
        <v>45</v>
      </c>
      <c r="G56" s="30" t="s">
        <v>111</v>
      </c>
      <c r="H56" s="8" t="s">
        <v>105</v>
      </c>
      <c r="I56" s="8" t="s">
        <v>106</v>
      </c>
      <c r="J56" s="8" t="s">
        <v>104</v>
      </c>
      <c r="K56" s="8"/>
      <c r="L56" s="8" t="s">
        <v>102</v>
      </c>
      <c r="M56" s="8" t="s">
        <v>103</v>
      </c>
      <c r="N56" s="41" t="s">
        <v>157</v>
      </c>
      <c r="O56" s="32" t="s">
        <v>201</v>
      </c>
      <c r="P56" s="33">
        <v>21000</v>
      </c>
      <c r="Q56" s="34">
        <v>1503.98</v>
      </c>
      <c r="R56" s="35">
        <v>7.9500207686482548E-3</v>
      </c>
      <c r="S56" s="34" t="s">
        <v>200</v>
      </c>
      <c r="T56" s="36">
        <v>16</v>
      </c>
      <c r="U56" s="37">
        <v>2245</v>
      </c>
      <c r="V56" s="1" t="s">
        <v>194</v>
      </c>
      <c r="W56" s="39">
        <v>4000</v>
      </c>
      <c r="X56" s="40">
        <v>1668000000</v>
      </c>
    </row>
    <row r="57" spans="3:24" hidden="1">
      <c r="C57" s="30">
        <v>20</v>
      </c>
      <c r="D57" s="8" t="s">
        <v>93</v>
      </c>
      <c r="E57" s="8" t="s">
        <v>101</v>
      </c>
      <c r="F57" s="30">
        <v>43</v>
      </c>
      <c r="G57" s="30" t="s">
        <v>107</v>
      </c>
      <c r="H57" s="8" t="s">
        <v>105</v>
      </c>
      <c r="I57" s="8" t="s">
        <v>106</v>
      </c>
      <c r="J57" s="8" t="s">
        <v>104</v>
      </c>
      <c r="K57" s="8"/>
      <c r="L57" s="8" t="s">
        <v>102</v>
      </c>
      <c r="M57" s="8" t="s">
        <v>103</v>
      </c>
      <c r="N57" s="31" t="s">
        <v>158</v>
      </c>
      <c r="O57" s="32" t="s">
        <v>174</v>
      </c>
      <c r="P57" s="33">
        <v>600</v>
      </c>
      <c r="Q57" s="34">
        <v>171.16</v>
      </c>
      <c r="R57" s="35">
        <v>2.8500667407834993E-3</v>
      </c>
      <c r="S57" s="34" t="s">
        <v>200</v>
      </c>
      <c r="T57" s="36">
        <v>16</v>
      </c>
      <c r="U57" s="45">
        <v>2666</v>
      </c>
      <c r="V57" s="46" t="s">
        <v>195</v>
      </c>
      <c r="W57" s="39">
        <v>150</v>
      </c>
      <c r="X57" s="40">
        <v>200000000</v>
      </c>
    </row>
    <row r="58" spans="3:24">
      <c r="C58" s="30">
        <v>20</v>
      </c>
      <c r="D58" s="8" t="s">
        <v>93</v>
      </c>
      <c r="E58" s="8" t="s">
        <v>101</v>
      </c>
      <c r="F58" s="30">
        <v>44</v>
      </c>
      <c r="G58" s="30" t="s">
        <v>109</v>
      </c>
      <c r="H58" s="8" t="s">
        <v>105</v>
      </c>
      <c r="I58" s="8" t="s">
        <v>106</v>
      </c>
      <c r="J58" s="8" t="s">
        <v>104</v>
      </c>
      <c r="K58" s="8"/>
      <c r="L58" s="8" t="s">
        <v>102</v>
      </c>
      <c r="M58" s="8" t="s">
        <v>103</v>
      </c>
      <c r="N58" s="41" t="s">
        <v>145</v>
      </c>
      <c r="O58" s="32" t="s">
        <v>176</v>
      </c>
      <c r="P58" s="33">
        <v>1000</v>
      </c>
      <c r="Q58" s="34">
        <v>682.22</v>
      </c>
      <c r="R58" s="35">
        <v>1.135997038967819E-2</v>
      </c>
      <c r="S58" s="34" t="s">
        <v>200</v>
      </c>
      <c r="T58" s="36">
        <v>16</v>
      </c>
      <c r="U58" s="45">
        <v>2666</v>
      </c>
      <c r="V58" s="46" t="s">
        <v>195</v>
      </c>
      <c r="W58" s="39">
        <v>250</v>
      </c>
      <c r="X58" s="40">
        <v>783000000</v>
      </c>
    </row>
    <row r="59" spans="3:24" hidden="1">
      <c r="C59" s="61" t="s">
        <v>196</v>
      </c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3"/>
      <c r="P59" s="50">
        <f>SUM(P4:P58)</f>
        <v>399873</v>
      </c>
      <c r="Q59" s="51">
        <f>SUM(Q4:Q58)</f>
        <v>23302.978923900006</v>
      </c>
      <c r="R59" s="52"/>
      <c r="S59" s="52"/>
      <c r="T59" s="52"/>
      <c r="U59" s="52"/>
      <c r="V59" s="52"/>
      <c r="W59" s="53">
        <f>SUM(W4:W58)</f>
        <v>109998</v>
      </c>
      <c r="X59" s="54">
        <f>SUM(X4:X58)</f>
        <v>26530919000</v>
      </c>
    </row>
    <row r="60" spans="3:24">
      <c r="P60" s="13">
        <f>SUBTOTAL(9,P5:P58)</f>
        <v>357943</v>
      </c>
    </row>
    <row r="61" spans="3:24">
      <c r="H61" s="22" t="s">
        <v>207</v>
      </c>
      <c r="T61" s="55"/>
    </row>
  </sheetData>
  <autoFilter ref="C3:X59">
    <filterColumn colId="11">
      <filters>
        <filter val="Atender 10.000 animales en los programas de brigadas médicas, urgencias veterinarias y adopciones"/>
        <filter val="Atender 1000 animales en los programas de brigadas médicas, urgencias veterinarias y adopciones"/>
        <filter val="Atender 15.000 animales en los programas de brigadas médicas, urgencias veterinarias y adopciones "/>
        <filter val="Atender 1500 animales en los programas de brigadas médicas, urgencias veterinarias y adopciones"/>
        <filter val="Atender 15000 animales en los programas de brigadas médicas, urgencias veterinarias y adopciones"/>
        <filter val="Atender 1600 animales en los programas de brigadas médicas, urgencias veterinarias y adopciones"/>
        <filter val="Atender 20.000 animales en los programas de brigadas médicas, urgencias veterinarias y adopciones."/>
        <filter val="Atender 2000 animales en los programas de brigadas médicas urgencias veterinarias y adopciones"/>
        <filter val="Atender 2000 animales en los programas de brigadas médicas, urgencias veterinarias y adopciones"/>
        <filter val="Atender 22.000 animales en los programas de brigadas médicas, urgencias veterinarias y adopciones"/>
        <filter val="Atender 4.000 animales en los programas de brigadas médicas, urgencias veterinarias y adopciones."/>
        <filter val="Atender 4000 animales en los programas de brigadas médicas, urgencias veterinarias y adopciones"/>
        <filter val="Atender 4428 animales en los programas de brigadas médicas, urgencias veterinarias y adopciones"/>
        <filter val="Atender 5.000 animales en los programas de brigadas médicas (desparacitación, chips, vacunación), urgencias veterinarias y adopciones"/>
        <filter val="Atender 54.000 animales en los programas de brigadas médicas, urgencias veterinarias y adopciones."/>
        <filter val="Atender 600 animales en los programas de brigadas médicas, urgencias veterinarias y adopciones"/>
        <filter val="Atender 6500 animales en los programas de brigadas médicas, urgencias veterinarias y adopciones"/>
        <filter val="Atender 900 animales en los programas de brigadas médicas, urgencias veterinarias y adopciones"/>
        <filter val="Esterilizar 1000 perros y gatos incluyendo los que está en condición de vulnerabilidad"/>
        <filter val="Esterilizar 15.000 perros y gatos incluyendo los que está en condición de vulnerabilidad"/>
        <filter val="Esterilizar 1600 perros y gatos incluyendo los que está en condición de vulnerabilidad"/>
        <filter val="Esterilizar 16000 perros y gatos incluyendo los que está en condición de vulnerabilidad"/>
        <filter val="Esterilizar 18.000 perros y gatos incluyendo los que está en condición de vulnerabilidad"/>
        <filter val="Esterilizar 20.000 perros y gatos incluyendo los que está en condición de vulnerabilidad."/>
        <filter val="Esterilizar 2000 perros y gatos incluyendo los que está en condición de vulnerabilidad"/>
        <filter val="Esterilizar 21000 perros y gatos incluyendo los que está en condición de vulnerabilidad"/>
        <filter val="Esterilizar 25.000 perros y gatos incluyendo los que está en condición de vulnerabilidad "/>
        <filter val="Esterilizar 2695 perros y gatos incluyendo los que está en condición de vulnerabilidad"/>
        <filter val="Esterilizar 280 perros y gatos incluyendo los que está en condición de vulnerabilidad"/>
        <filter val="Esterilizar 30.000 perros y gatos incluyendo los que están en condición de vulnerabilidad."/>
        <filter val="Esterilizar 4.000 perros y gatos incluyendo los que está en condición de vulnerabilidad."/>
        <filter val="Esterilizar 400 perros y gatos incluyendo los que está en condición de vulnerabilidad"/>
        <filter val="Esterilizar 4000 perros y gatos incluyendo los que está en condición de vulnerabilidad"/>
        <filter val="Esterilizar 5000 perros y gatos incluyendo los que está en condición de vulnerabilidad"/>
        <filter val="Esterilizar 7440 perros y gatos incluyendo los que están en condición de vulnerabilidad"/>
        <filter val="Esterilizar 8000 perros y gatos incluyendo los que está en condición de vulnerabilidad"/>
      </filters>
    </filterColumn>
    <sortState ref="C4:X59">
      <sortCondition ref="C3:C59"/>
    </sortState>
  </autoFilter>
  <mergeCells count="1">
    <mergeCell ref="C59:O59"/>
  </mergeCells>
  <dataValidations count="2">
    <dataValidation type="whole" allowBlank="1" showInputMessage="1" showErrorMessage="1" sqref="U4:U15 V16:V20 U21:U58">
      <formula1>1</formula1>
      <formula2>1000000</formula2>
    </dataValidation>
    <dataValidation type="custom" allowBlank="1" showInputMessage="1" showErrorMessage="1" errorTitle="Últimos dígitos en ceros" error="Error: Ingrese los últimos 3 dígitos en cero, y sin decimales." promptTitle="Valor POAI 2025" prompt="Inserte valor en pesos de 2024 y 3 últimos digitos en cero" sqref="X4:X58">
      <formula1>OR(RIGHT(X4,3)="000",X4=0)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2021-2024</vt:lpstr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a464</dc:creator>
  <cp:lastModifiedBy>Reybaquero</cp:lastModifiedBy>
  <dcterms:created xsi:type="dcterms:W3CDTF">2025-01-31T14:26:43Z</dcterms:created>
  <dcterms:modified xsi:type="dcterms:W3CDTF">2025-04-21T19:56:01Z</dcterms:modified>
</cp:coreProperties>
</file>